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iktorija.blaua\Desktop\"/>
    </mc:Choice>
  </mc:AlternateContent>
  <xr:revisionPtr revIDLastSave="0" documentId="13_ncr:1_{4A945607-1DB5-4E32-B5B9-DFA7A5A8FDBF}" xr6:coauthVersionLast="36" xr6:coauthVersionMax="36" xr10:uidLastSave="{00000000-0000-0000-0000-000000000000}"/>
  <bookViews>
    <workbookView xWindow="0" yWindow="0" windowWidth="28800" windowHeight="12225" activeTab="1" xr2:uid="{FD75CB3E-8D69-4C2F-B8C7-8EF3E797A6DE}"/>
  </bookViews>
  <sheets>
    <sheet name="NMPD_izsniegto _IAL_sadalījums" sheetId="1" r:id="rId1"/>
    <sheet name="VAMOIC_izsniegto_IAL_sadalijum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9" i="2" l="1"/>
  <c r="E309" i="2"/>
  <c r="C309" i="2"/>
  <c r="D303" i="2" l="1"/>
  <c r="E303" i="2"/>
  <c r="F303" i="2"/>
  <c r="G303" i="2"/>
  <c r="H303" i="2"/>
  <c r="C303" i="2"/>
  <c r="E141" i="2" l="1"/>
  <c r="D141" i="2"/>
  <c r="F156" i="2" l="1"/>
  <c r="D156" i="2"/>
  <c r="E156" i="2"/>
  <c r="C156" i="2"/>
  <c r="C141" i="2" l="1"/>
  <c r="E4" i="2" l="1"/>
  <c r="D4" i="2"/>
  <c r="C4" i="2"/>
  <c r="G50" i="1" l="1"/>
  <c r="F50" i="1"/>
  <c r="E50" i="1"/>
  <c r="D50" i="1"/>
  <c r="C50" i="1"/>
  <c r="G4" i="1" l="1"/>
  <c r="E41" i="1" l="1"/>
  <c r="L41" i="1" s="1"/>
  <c r="E7" i="1"/>
  <c r="L7" i="1" s="1"/>
  <c r="O31" i="1"/>
  <c r="O32" i="1"/>
  <c r="O33" i="1"/>
  <c r="O34" i="1"/>
  <c r="O35" i="1"/>
  <c r="O36" i="1"/>
  <c r="O37" i="1"/>
  <c r="E37" i="1" s="1"/>
  <c r="L37" i="1" s="1"/>
  <c r="O38" i="1"/>
  <c r="E38" i="1" s="1"/>
  <c r="L38" i="1" s="1"/>
  <c r="O39" i="1"/>
  <c r="E39" i="1" s="1"/>
  <c r="L39" i="1" s="1"/>
  <c r="O40" i="1"/>
  <c r="E40" i="1" s="1"/>
  <c r="L40" i="1" s="1"/>
  <c r="O42" i="1"/>
  <c r="O43" i="1"/>
  <c r="E43" i="1" s="1"/>
  <c r="L43" i="1" s="1"/>
  <c r="O44" i="1"/>
  <c r="E44" i="1" s="1"/>
  <c r="L44" i="1" s="1"/>
  <c r="O45" i="1"/>
  <c r="E45" i="1" s="1"/>
  <c r="L45" i="1" s="1"/>
  <c r="L31" i="1"/>
  <c r="L32" i="1"/>
  <c r="L33" i="1"/>
  <c r="L34" i="1"/>
  <c r="L35" i="1"/>
  <c r="K31" i="1"/>
  <c r="K32" i="1"/>
  <c r="K33" i="1"/>
  <c r="K34" i="1"/>
  <c r="K35" i="1"/>
  <c r="K37" i="1"/>
  <c r="D37" i="1" s="1"/>
  <c r="H37" i="1" s="1"/>
  <c r="K38" i="1"/>
  <c r="D38" i="1" s="1"/>
  <c r="H38" i="1" s="1"/>
  <c r="K39" i="1"/>
  <c r="D39" i="1" s="1"/>
  <c r="H39" i="1" s="1"/>
  <c r="K40" i="1"/>
  <c r="D40" i="1" s="1"/>
  <c r="H40" i="1" s="1"/>
  <c r="K41" i="1"/>
  <c r="D41" i="1" s="1"/>
  <c r="H41" i="1" s="1"/>
  <c r="K43" i="1"/>
  <c r="D43" i="1" s="1"/>
  <c r="H43" i="1" s="1"/>
  <c r="K44" i="1"/>
  <c r="D44" i="1" s="1"/>
  <c r="H44" i="1" s="1"/>
  <c r="K45" i="1"/>
  <c r="D45" i="1" s="1"/>
  <c r="H45" i="1" s="1"/>
  <c r="O7" i="1"/>
  <c r="O8" i="1"/>
  <c r="E8" i="1" s="1"/>
  <c r="L8" i="1" s="1"/>
  <c r="O9" i="1"/>
  <c r="E9" i="1" s="1"/>
  <c r="L9" i="1" s="1"/>
  <c r="O10" i="1"/>
  <c r="E10" i="1" s="1"/>
  <c r="L10" i="1" s="1"/>
  <c r="O11" i="1"/>
  <c r="E11" i="1" s="1"/>
  <c r="L11" i="1" s="1"/>
  <c r="O12" i="1"/>
  <c r="E12" i="1" s="1"/>
  <c r="L12" i="1" s="1"/>
  <c r="O13" i="1"/>
  <c r="E13" i="1" s="1"/>
  <c r="L13" i="1" s="1"/>
  <c r="O14" i="1"/>
  <c r="E14" i="1" s="1"/>
  <c r="L14" i="1" s="1"/>
  <c r="O15" i="1"/>
  <c r="E15" i="1" s="1"/>
  <c r="L15" i="1" s="1"/>
  <c r="O16" i="1"/>
  <c r="E16" i="1" s="1"/>
  <c r="L16" i="1" s="1"/>
  <c r="O17" i="1"/>
  <c r="E17" i="1" s="1"/>
  <c r="L17" i="1" s="1"/>
  <c r="O18" i="1"/>
  <c r="E18" i="1" s="1"/>
  <c r="L18" i="1" s="1"/>
  <c r="O19" i="1"/>
  <c r="E19" i="1" s="1"/>
  <c r="L19" i="1" s="1"/>
  <c r="O20" i="1"/>
  <c r="E20" i="1" s="1"/>
  <c r="L20" i="1" s="1"/>
  <c r="O21" i="1"/>
  <c r="E21" i="1" s="1"/>
  <c r="L21" i="1" s="1"/>
  <c r="O22" i="1"/>
  <c r="E22" i="1" s="1"/>
  <c r="L22" i="1" s="1"/>
  <c r="O23" i="1"/>
  <c r="E23" i="1" s="1"/>
  <c r="L23" i="1" s="1"/>
  <c r="O24" i="1"/>
  <c r="E24" i="1" s="1"/>
  <c r="L24" i="1" s="1"/>
  <c r="O25" i="1"/>
  <c r="E25" i="1" s="1"/>
  <c r="L25" i="1" s="1"/>
  <c r="O26" i="1"/>
  <c r="E26" i="1" s="1"/>
  <c r="L26" i="1" s="1"/>
  <c r="O27" i="1"/>
  <c r="E27" i="1" s="1"/>
  <c r="L27" i="1" s="1"/>
  <c r="O28" i="1"/>
  <c r="E28" i="1" s="1"/>
  <c r="L28" i="1" s="1"/>
  <c r="O29" i="1"/>
  <c r="E29" i="1" s="1"/>
  <c r="L29" i="1" s="1"/>
  <c r="O30" i="1"/>
  <c r="K7" i="1"/>
  <c r="D7" i="1" s="1"/>
  <c r="H7" i="1" s="1"/>
  <c r="K8" i="1"/>
  <c r="K9" i="1"/>
  <c r="D9" i="1" s="1"/>
  <c r="H9" i="1" s="1"/>
  <c r="K10" i="1"/>
  <c r="D10" i="1" s="1"/>
  <c r="H10" i="1" s="1"/>
  <c r="K11" i="1"/>
  <c r="D11" i="1" s="1"/>
  <c r="H11" i="1" s="1"/>
  <c r="K12" i="1"/>
  <c r="D12" i="1" s="1"/>
  <c r="H12" i="1" s="1"/>
  <c r="K13" i="1"/>
  <c r="D13" i="1" s="1"/>
  <c r="H13" i="1" s="1"/>
  <c r="K14" i="1"/>
  <c r="D14" i="1" s="1"/>
  <c r="H14" i="1" s="1"/>
  <c r="K15" i="1"/>
  <c r="D15" i="1" s="1"/>
  <c r="H15" i="1" s="1"/>
  <c r="K16" i="1"/>
  <c r="D16" i="1" s="1"/>
  <c r="H16" i="1" s="1"/>
  <c r="K17" i="1"/>
  <c r="D17" i="1" s="1"/>
  <c r="H17" i="1" s="1"/>
  <c r="K18" i="1"/>
  <c r="D18" i="1" s="1"/>
  <c r="H18" i="1" s="1"/>
  <c r="K19" i="1"/>
  <c r="D19" i="1" s="1"/>
  <c r="H19" i="1" s="1"/>
  <c r="K20" i="1"/>
  <c r="D20" i="1" s="1"/>
  <c r="H20" i="1" s="1"/>
  <c r="K21" i="1"/>
  <c r="D21" i="1" s="1"/>
  <c r="H21" i="1" s="1"/>
  <c r="K22" i="1"/>
  <c r="D22" i="1" s="1"/>
  <c r="H22" i="1" s="1"/>
  <c r="K23" i="1"/>
  <c r="D23" i="1" s="1"/>
  <c r="H23" i="1" s="1"/>
  <c r="K24" i="1"/>
  <c r="D24" i="1" s="1"/>
  <c r="H24" i="1" s="1"/>
  <c r="K25" i="1"/>
  <c r="D25" i="1" s="1"/>
  <c r="H25" i="1" s="1"/>
  <c r="K26" i="1"/>
  <c r="D26" i="1" s="1"/>
  <c r="H26" i="1" s="1"/>
  <c r="K27" i="1"/>
  <c r="D27" i="1" s="1"/>
  <c r="H27" i="1" s="1"/>
  <c r="K28" i="1"/>
  <c r="D28" i="1" s="1"/>
  <c r="H28" i="1" s="1"/>
  <c r="K29" i="1"/>
  <c r="D29" i="1" s="1"/>
  <c r="H29" i="1" s="1"/>
  <c r="K30" i="1"/>
  <c r="D30" i="1" s="1"/>
  <c r="H30" i="1" s="1"/>
  <c r="O6" i="1"/>
  <c r="E6" i="1" s="1"/>
  <c r="L6" i="1" s="1"/>
  <c r="K6" i="1"/>
  <c r="D6" i="1" s="1"/>
  <c r="H6" i="1" s="1"/>
  <c r="D4" i="1" l="1"/>
  <c r="K5" i="1"/>
  <c r="O46" i="1"/>
  <c r="K46" i="1"/>
  <c r="D8" i="1"/>
  <c r="H8" i="1" s="1"/>
  <c r="E30" i="1"/>
  <c r="L30" i="1" s="1"/>
  <c r="O5" i="1"/>
  <c r="F4" i="1"/>
  <c r="E4" i="1" l="1"/>
</calcChain>
</file>

<file path=xl/sharedStrings.xml><?xml version="1.0" encoding="utf-8"?>
<sst xmlns="http://schemas.openxmlformats.org/spreadsheetml/2006/main" count="635" uniqueCount="190">
  <si>
    <t>filiāle "Mēmele"</t>
  </si>
  <si>
    <t>filiāle "Litene"</t>
  </si>
  <si>
    <t>filiāle "Krastiņi"</t>
  </si>
  <si>
    <t>filiāle "Kalupe"</t>
  </si>
  <si>
    <t>filiāle "Kalkūni"</t>
  </si>
  <si>
    <t>VSAC "Latgale"</t>
  </si>
  <si>
    <t>SAC "Valka"</t>
  </si>
  <si>
    <t>filiāle "Rūja"</t>
  </si>
  <si>
    <t>filiāle "Ropaži"</t>
  </si>
  <si>
    <t>VSAC "Vidzeme"</t>
  </si>
  <si>
    <t>filiāle "Veģi"</t>
  </si>
  <si>
    <t>filiāle "Gudenieki"</t>
  </si>
  <si>
    <t>filiāle "Liepāja"</t>
  </si>
  <si>
    <t>filiāle "Iļģi"</t>
  </si>
  <si>
    <t>filiāle "Dundaga"</t>
  </si>
  <si>
    <t>filiāle "Aizvīķi"</t>
  </si>
  <si>
    <t>VSAC "Kurzeme"</t>
  </si>
  <si>
    <t>filiāle "Ziedkalne"</t>
  </si>
  <si>
    <t>filiāle "Ķīši"</t>
  </si>
  <si>
    <t>filiāle "Jelgava"</t>
  </si>
  <si>
    <t>filiāle "Lielbērze"</t>
  </si>
  <si>
    <t>filiāle "Iecava"</t>
  </si>
  <si>
    <t>VSAC "Zemgale"</t>
  </si>
  <si>
    <t>filiāle "Teika"</t>
  </si>
  <si>
    <t>filiāle "Rīga"</t>
  </si>
  <si>
    <t>filiāle "Pļavnieki"</t>
  </si>
  <si>
    <t>filiāle "Kalnciems"</t>
  </si>
  <si>
    <t>filiāle "Jugla"</t>
  </si>
  <si>
    <t>filiāle "Ezerkrasti"</t>
  </si>
  <si>
    <t>Iestāde</t>
  </si>
  <si>
    <t>Nr. p.k.</t>
  </si>
  <si>
    <t>SIA "Veselības centrs Ilūkste"</t>
  </si>
  <si>
    <t>Pašvaldības SIA "Veselības un sociālās aprūpes centrs-Sloka"</t>
  </si>
  <si>
    <t>SIA Atsaucība</t>
  </si>
  <si>
    <t>Biedrības "Latvijas Sarkanais krusts" SAC "Stūrīši"</t>
  </si>
  <si>
    <t>SPC Pīlādzis</t>
  </si>
  <si>
    <t>Rīgas sociālās aprūpes centrs "Stella Maris"</t>
  </si>
  <si>
    <t>Biedrība "Sociālās aprūpes centrs "Allaži""</t>
  </si>
  <si>
    <t>Jelgavas novada Sociālās aprūpes un rehabilitācijas centrs "Eleja" Pilngadīgo personu nodaļa</t>
  </si>
  <si>
    <t>VSAC "Rīga'</t>
  </si>
  <si>
    <t>Sejas maska ar ausu gumiju</t>
  </si>
  <si>
    <t xml:space="preserve">Respirators ar P2 klases filtru </t>
  </si>
  <si>
    <t>Cimdi Nitrila nesterili (pāri)</t>
  </si>
  <si>
    <t>VSAC:</t>
  </si>
  <si>
    <t xml:space="preserve"> Līgumorganizācijām:</t>
  </si>
  <si>
    <t>COVID-19 skartiem SAC:</t>
  </si>
  <si>
    <t>Uzskaites vērtība (EUR)</t>
  </si>
  <si>
    <t>Klientu skaits</t>
  </si>
  <si>
    <t xml:space="preserve">Sejas maska </t>
  </si>
  <si>
    <t>Vispārējā tipa pansionāts "Madliena"</t>
  </si>
  <si>
    <t>Ludzas novada sociālās aprūpes centrs "Ludza"</t>
  </si>
  <si>
    <t>Sociālās aprūpes centrs „Pļaviņas”</t>
  </si>
  <si>
    <t>Sabiedrības ar ierobežotu atbildību "Pansionāts Dzimtene"</t>
  </si>
  <si>
    <t>Inčukalna novada pašvaldības aģentūra "Sociālās aprūpes māja Gauja"</t>
  </si>
  <si>
    <t>Brocēnu novada pašvaldības sociālās aprūpes centrs "Atpūtas"</t>
  </si>
  <si>
    <t>Cēsu pilsētas pansionāts</t>
  </si>
  <si>
    <t>Talsu novada pašvaldības iestāde pansionāts "Lauciene"</t>
  </si>
  <si>
    <t>Rīgas sociālās aprūpes centrs "Gaiļezers"</t>
  </si>
  <si>
    <t>Balvu novada pašvaldības „Pansionāts „Balvi””</t>
  </si>
  <si>
    <t>Višķu sociālās aprūpes centrs</t>
  </si>
  <si>
    <t>Skrīveru novada pašvaldības aģentūra „Sociālās aprūpes centrs „Ziedugravas””</t>
  </si>
  <si>
    <t>Bauskas novada pašvaldības iestāde „Vispārēja tipa pansionāts „Derpele””</t>
  </si>
  <si>
    <t>Krāslavas novada Robežnieku pagasta pārvaldes Skuķu aprūpes centrs</t>
  </si>
  <si>
    <t>Sabiedrība ar ierobežotu atbildību "Dundagas veselības centrs"</t>
  </si>
  <si>
    <t>Sabiedrība ar ierobežotu atbildību "Aprūpes nams "Urga""</t>
  </si>
  <si>
    <t>Sabiedrība ar ierobežotu atbildību "Rekreācijas centrs "Vīķi""</t>
  </si>
  <si>
    <t>Nodibinājums "Fonds "Cilvēks Cilvēkam""</t>
  </si>
  <si>
    <t>Rīgas sociālās aprūpes centrs "Mežciems"</t>
  </si>
  <si>
    <t>Biedrības "Latvijas Samariešu apvienība" Sociālās aprūpes centrs "Pārdaugava"</t>
  </si>
  <si>
    <t>Saulkrastu pašvaldības iestāde "Sociālās aprūpes māja"</t>
  </si>
  <si>
    <t>Daugavpils pensionāru sociālās apkalpošanas teritoriālais centrs</t>
  </si>
  <si>
    <t>Aglonas novada pašvaldības iestāde "Sociālās aprūpes centrs "Aglona""</t>
  </si>
  <si>
    <t>Pašvaldības aģentūras "Ķekavas sociālās aprūpes centrs"</t>
  </si>
  <si>
    <t>Barkavas pansionāts</t>
  </si>
  <si>
    <t>Krustpils novada pašvaldības aģentūra "Jaunāmuiža"</t>
  </si>
  <si>
    <t>Ventspils Sociālās aprūpes nams "Selga"</t>
  </si>
  <si>
    <t>Veco ļaužu un invalīdu pansionāts "Atvasara"</t>
  </si>
  <si>
    <t xml:space="preserve">Umurgas pagasta veco ļaužu mītne "Cerība" </t>
  </si>
  <si>
    <t>Ērgļu novada sociālās aprūpes centrs</t>
  </si>
  <si>
    <t>Skrundas novada pašvaldības Aprūpes nams "Valtaiķi"</t>
  </si>
  <si>
    <t>Gulbenes novada sociālās aprūpes centrs “Siltais”</t>
  </si>
  <si>
    <t>Madonas novada Ļaudonas pagasta pārvaldes Ļaudonas pansionāts</t>
  </si>
  <si>
    <t>Engures novada pašvaldības sociālās aprūpes centrs "Rauda"</t>
  </si>
  <si>
    <t>Mālpils novada pašvaldības aģentūras "Mālpils sociālais dienests" Mālpils sociālās aprūpes centrs</t>
  </si>
  <si>
    <t>Sociālās aprūpes centrs "Zemgale"</t>
  </si>
  <si>
    <t>Jelgavas novada sociālās aprūpes un rehabilitācijas centrs "Kalnciems"</t>
  </si>
  <si>
    <t>Olaines novada pašvaldības aģentūras "Olaines sociālais dienests" struktūrvienības Sociālās aprūpes nodaļa Sociālās aprūpes centrs</t>
  </si>
  <si>
    <t>Neretas novada pašvaldības Neretas Sociālās aprūpes centrs</t>
  </si>
  <si>
    <t>Siguldas novada pašvaldības Sociālās aprūpes māja "Gaismiņas"</t>
  </si>
  <si>
    <t>Sabiedrība ar ierobežotu atbildību "Alojas veselības aprūpes centrs"</t>
  </si>
  <si>
    <t>Sabiedrība ar ierobežotu atbildību "Pansionāts Rokaiži"</t>
  </si>
  <si>
    <t>“Jūrmalas veselības veicināšanas un sociālo pakalpojumu centrs” Ilgstošas sociālās aprūpes un sociālās rehabilitācijas institūcija</t>
  </si>
  <si>
    <t>Sociālās aprūpes centrs "Tērvete"</t>
  </si>
  <si>
    <t>IK "Ārlavas pansija"</t>
  </si>
  <si>
    <t>Lubānas novada sociālā dienesta Lubānas veselības un sociālās aprūpes centrs</t>
  </si>
  <si>
    <t>Veco ļaužu un invalīdu pansionāts „Ābeles”</t>
  </si>
  <si>
    <t>Sociālās aprūpes centrs "Trapene"</t>
  </si>
  <si>
    <t>Veco ļaužu mītne "Pēterupe"</t>
  </si>
  <si>
    <t>Sabiedrība ar ierobežotu atbildību "Aknīstes veselības un sociālās aprūpes centrs"</t>
  </si>
  <si>
    <t xml:space="preserve"> Gatartas pansionāts</t>
  </si>
  <si>
    <t>Alūksnes novada Sociālo lietu pārvaldes Sociālās aprūpes centrs "Alūksne"</t>
  </si>
  <si>
    <t>Subates Romas Katoļu draudzes sociālās aprūpes iestāde "Miera nams"</t>
  </si>
  <si>
    <t>Rēzeknes novada Veco ļaužu pansionāts</t>
  </si>
  <si>
    <t>Sabiedrība ar ierobežotu atbildību "Veselības centrs "Ilūkste""</t>
  </si>
  <si>
    <t>Rūjienas novada pašvaldības Sociālās aprūpes centrs "Lode"</t>
  </si>
  <si>
    <t>Pašvaldības iestāde Veco ļaužu mītne "Sprīdīši"</t>
  </si>
  <si>
    <t>Madonas novada pašvaldības Dzelzavas pagasta pansionāts</t>
  </si>
  <si>
    <t>Krāslavas veco ļaužu pansionāts "Priedes"</t>
  </si>
  <si>
    <t>Riebiņu novada sociālās aprūpes centrs "Rušona"</t>
  </si>
  <si>
    <t>Cesvaines sociālā dienesta Sociālās aprūpes nodaļa</t>
  </si>
  <si>
    <t>Sabiles aprūpes biedrība "Kalme"</t>
  </si>
  <si>
    <t>Ilgstošas sociālās aprūpes un rehabilitācijas kūrortviesnīca "Brīze", SIA "Latprimussa"</t>
  </si>
  <si>
    <t>Ilgstošas sociālās aprūpes un rehabilitācijas centrs "Brīze"</t>
  </si>
  <si>
    <t>Valmieras pilsētas pašvaldības pansionāts "Valmiera"</t>
  </si>
  <si>
    <t>Varakļānu novada pansionāts "Varavīksne"</t>
  </si>
  <si>
    <t>Rēzeknes pilsētas domes pārvaldes "Sociālais dienests" Pensionāru sociālo pakalpojumu centrs</t>
  </si>
  <si>
    <t>SIA "Vecpiebalgas doktorāts"</t>
  </si>
  <si>
    <t>Sociālās aprūpes biedrība "Saullēkts"</t>
  </si>
  <si>
    <t>Ērgļu pašvaldības SIA "Ērgļu slimnīca" Sociālās aprūpes nodaļa</t>
  </si>
  <si>
    <t>Veselības un sociālās aprūpes centrs "Dagda"</t>
  </si>
  <si>
    <t>SIA "Zilupes veselības un sociālās aprūpes centrs"</t>
  </si>
  <si>
    <t>Biedrība “Rūjienas senioru māja”  sociālās aprūpes un rehabilitācijas centrs</t>
  </si>
  <si>
    <t>Pociema sociālās aprūpes centrs – pansionāts "Pērle"</t>
  </si>
  <si>
    <t>Sociālās aprūpes centrs "Baldone"</t>
  </si>
  <si>
    <t>Preiļu novada Labklājības pārvaldes pansionāts "Preiļi"</t>
  </si>
  <si>
    <t>SIA "Varakļānu veselības aprūpes centrs" Sociālās aprūpes nodaļa</t>
  </si>
  <si>
    <t>Rugāju novada domes Sociālās aprūpes centrs "Rugāji"</t>
  </si>
  <si>
    <t>SIA "Rehabilitācijas centrs "Līgatne"" struktūrvienība "Senioru māja"</t>
  </si>
  <si>
    <t>Ķeguma novada sociālās aprūpes centrs "Senliepas"</t>
  </si>
  <si>
    <t>Šķilbēnu sociālās aprūpes māja</t>
  </si>
  <si>
    <t>Kokneses novada domes Ģimenes atbalsta centra "Dzeguzīte" Pieaugušo sociālās aprūpes nodaļa</t>
  </si>
  <si>
    <t>Jelgavas novada Sociālās aprūpes un rehabilitācijas centrs " Staļģene"</t>
  </si>
  <si>
    <t>Viļakas sociālās aprūpes centrs</t>
  </si>
  <si>
    <t>SIA "Mentamed" Ilgstošas sociālās aprūpes centrs</t>
  </si>
  <si>
    <t>Rēzeknes novada pašvaldības iestāde "Veselības un sociālās aprūpes centrs "Malta""</t>
  </si>
  <si>
    <t>SIA "Viesītes veselības un sociālās aprūpes centrs"</t>
  </si>
  <si>
    <t>SIA "Senior Baltic" struktūrvienība - rezidence "Dzintara melodija"</t>
  </si>
  <si>
    <t>Biedrības "Latvijas Samariešu apvienība" Sociālās aprūpes centrs "Vēji"</t>
  </si>
  <si>
    <t>Rēzeknes novada veco ļaužu pansionāta filiāle "Pilcene"</t>
  </si>
  <si>
    <t>Sabiedrība ar ierobežotu atbildību "Rehabilitācijas centrs "Rāzna""</t>
  </si>
  <si>
    <t>Kārsavas novada pansionāts "Mūsmājas"</t>
  </si>
  <si>
    <t>Nodibinājums "Raunas evaņģēliski luteriskās draudzes diakonijas centrs" struktūrvienība "Pansija Rauna"</t>
  </si>
  <si>
    <t>Biedrības "Latvijas Sarkanais Krusts" sociālās aprūpes centrs "Landze"</t>
  </si>
  <si>
    <t xml:space="preserve">Biedrība „REACH” Senioru nams „Zilaiskalns” </t>
  </si>
  <si>
    <t>Madonas novada pašvaldības Mārcienas pansionāts</t>
  </si>
  <si>
    <t>Biedrības "Latvijas Sarkanais Krusts" sociālās aprūpes centrs "Venta"</t>
  </si>
  <si>
    <t>SIA "MILUR"Sociālās aprūpes un sociālās rehabilitācijas centrs "Auce"</t>
  </si>
  <si>
    <t>Biedrības "Latvijas Sarkanais Krusts" sociālās aprūpes un rehabilitācijas centrs "Seda"</t>
  </si>
  <si>
    <t>Gulbenes novada sociālās aprūpes centra "Siltais" struktūrvienība "Dzērves"</t>
  </si>
  <si>
    <t>Biedrības "Latvijas Sarkanais Krusts" sociālās aprūpes un sociālās rehabilitācijas centrs "Krustceles"</t>
  </si>
  <si>
    <t>Nodibinājums "Fonds "Cilvēks Cilvēkam"</t>
  </si>
  <si>
    <t>Senior Riga SIA</t>
  </si>
  <si>
    <t>Biedrība "Labāka Rītdiena" struktūrvienība Sociālās aprūpes centrs "Sermūkši"</t>
  </si>
  <si>
    <t>Latvijas Sarkanais Krusts</t>
  </si>
  <si>
    <t>Biedrība "Dzīves ĀBECE" Sociālais aprūpes centrs "Dzīves ĀBECE"</t>
  </si>
  <si>
    <t xml:space="preserve">Gulbenes novada sociālās aprūpes centrs "Jaungulbenes Alejas"  </t>
  </si>
  <si>
    <t>Alūksnes novada Sociālo lietu pārvaldes Sociālās aprūpes centrs "Pīlādži"</t>
  </si>
  <si>
    <t>P/I "Skrundas veselības un sociālās aprūpes centrs"</t>
  </si>
  <si>
    <t>Vārkavas novada Sociālās aprūpes centrs "Vārkava"</t>
  </si>
  <si>
    <t>Biedrība Latvijas Sarkanais Krusts Sociālās aprūpes centrs"Valka"</t>
  </si>
  <si>
    <t>Sociālās aprūpes centrs "Mārsnēni"</t>
  </si>
  <si>
    <t>Sabiedrība ar ierobežotu atbildību "Veselības centrs Ilūkste" ilgstošas sociālās aprūpes un sociālās rehabilitācijas nodaļa "Mūsmājas "Dižkoks""</t>
  </si>
  <si>
    <t xml:space="preserve"> SIA Kondratjev un KO  Aprupes Centrs Julija</t>
  </si>
  <si>
    <t>SIA "Senioru nams" Sociālās aprūpes centrs "Liepa"</t>
  </si>
  <si>
    <t>Rezidence "Dzintara melodija"</t>
  </si>
  <si>
    <t>VSAC "Rīga"</t>
  </si>
  <si>
    <t>Individuālo aizsarglīdzekļu sadalījums  valsts, līgumorganizācijām un COVID-19 skartajām pašvaldību ilgstošas sociālās aprūpes institūcijām (03.04.2020. sūtījums no NMPD)</t>
  </si>
  <si>
    <t>Individuālo aizsrglīdzekļu sadalījums pašvaldību, privātajām un NVO ilgstošas sociālās aprūpes institūcijām (10.04.2020. sūtījums no NMPD)</t>
  </si>
  <si>
    <t>Individuālo aizsrglīdzekļu sadalījums valsts, līgumorganizācijām, pašvaldību, privātajām un NVO ilgstošas sociālās aprūpes institūcijām (28.04.2020. sūtījums no Valsts aizsardzības militāro objektu un iepirkumu centra (VAMOIC))</t>
  </si>
  <si>
    <t>Individuālo aizsrglīdzekļu sadalījums valsts, līgumorganizācijām, pašvaldību, privātajām un NVO ilgstošas sociālās aprūpes institūcijām (12.05.2020. sūtījums no Valsts aizsardzības militāro objektu un iepirkumu centra (VAMOIC))</t>
  </si>
  <si>
    <t>Klientu skaits/darbinieku skaits</t>
  </si>
  <si>
    <t>Latvijas bērnu fonds</t>
  </si>
  <si>
    <t>Centrs Marta</t>
  </si>
  <si>
    <t>Bērnu paliatīvās aprūpes biedrība</t>
  </si>
  <si>
    <t>Latvijas Nedzirdīgo savienība</t>
  </si>
  <si>
    <t>Latvijas Neredzīgo biedrība</t>
  </si>
  <si>
    <t>Sociālās integrācijas valsts aģentūra</t>
  </si>
  <si>
    <t>Eiropas Atbalsta fonda vistrūcīgākajām personām (EAFVP) partnerorganziācijas (Sabiedrības integrācijas fonds)</t>
  </si>
  <si>
    <t>Valsts darba inspekcija</t>
  </si>
  <si>
    <t>Onkoloģisko slimnieku atbalsta biedrība “Dzīvības koks”</t>
  </si>
  <si>
    <t>Biedrība “Patvērums “Drošā māja””</t>
  </si>
  <si>
    <t>Dezinfekcijas līdzeklis virsmām (l)</t>
  </si>
  <si>
    <t>Dezinfekcijas līdzeklis rokām (l)</t>
  </si>
  <si>
    <t>SAC Mārsnēni</t>
  </si>
  <si>
    <t>Sejas maskas</t>
  </si>
  <si>
    <t>Respirators ar aizsardzības pakāpi FFP2, P2</t>
  </si>
  <si>
    <t>Dezinfekcijas līdzekļu sadalījums valsts, līgumorganizācijām, pašvaldību, privātajām un NVO ilgstošas sociālās aprūpes institūcijām (12.05.2020. sūtījums no Valsts aizsardzības militāro objektu un iepirkumu centra (VAMOIC))</t>
  </si>
  <si>
    <t>Individuālo aizsrglīdzekļu un dezinfekcijas līdzekļu sadalījums Sociālās aprūpes centram "Mārsnēni" (19.05.2020. sūtījums no Valsts aizsardzības militāro objektu un iepirkumu centra (VAMOIC))</t>
  </si>
  <si>
    <t>Individuālo aizsrglīdzekļu sadalījums valsts, līgumorganizācijām, pašvaldību, privātajām un NVO ilgstošas sociālās aprūpes institūcijām (22.05.2020. sūtījums no Valsts aizsardzības militāro objektu un iepirkumu centra (VAMOIC))</t>
  </si>
  <si>
    <t>Respiratori bez vaŗsta FFP2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</si>
</sst>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5" borderId="0" xfId="0" applyFont="1" applyFill="1" applyAlignment="1">
      <alignment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vertical="top" wrapText="1"/>
    </xf>
    <xf numFmtId="1" fontId="5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 shrinkToFit="1"/>
    </xf>
    <xf numFmtId="4" fontId="12" fillId="0" borderId="1" xfId="0" applyNumberFormat="1" applyFont="1" applyBorder="1" applyAlignment="1">
      <alignment horizontal="center" vertical="top" wrapText="1"/>
    </xf>
    <xf numFmtId="4" fontId="11" fillId="3" borderId="1" xfId="1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 shrinkToFit="1"/>
    </xf>
    <xf numFmtId="3" fontId="2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 shrinkToFit="1"/>
    </xf>
    <xf numFmtId="0" fontId="13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4" fillId="0" borderId="1" xfId="0" applyNumberFormat="1" applyFont="1" applyFill="1" applyBorder="1" applyAlignment="1">
      <alignment vertical="top" wrapText="1"/>
    </xf>
    <xf numFmtId="0" fontId="14" fillId="0" borderId="1" xfId="0" applyNumberFormat="1" applyFont="1" applyBorder="1" applyAlignment="1">
      <alignment vertical="top" wrapText="1"/>
    </xf>
    <xf numFmtId="4" fontId="14" fillId="0" borderId="1" xfId="0" applyNumberFormat="1" applyFont="1" applyFill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4" fontId="12" fillId="3" borderId="1" xfId="0" applyNumberFormat="1" applyFont="1" applyFill="1" applyBorder="1" applyAlignment="1">
      <alignment vertical="top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3" fontId="8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1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 wrapText="1" shrinkToFit="1"/>
    </xf>
    <xf numFmtId="0" fontId="9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quotePrefix="1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061A-BE2A-4538-BB88-178384D800A7}">
  <sheetPr codeName="Sheet1"/>
  <dimension ref="A1:O171"/>
  <sheetViews>
    <sheetView workbookViewId="0">
      <selection activeCell="G5" sqref="G5"/>
    </sheetView>
  </sheetViews>
  <sheetFormatPr defaultColWidth="9.140625" defaultRowHeight="15" x14ac:dyDescent="0.25"/>
  <cols>
    <col min="1" max="1" width="6.28515625" style="2" customWidth="1"/>
    <col min="2" max="2" width="28.5703125" style="41" customWidth="1"/>
    <col min="3" max="3" width="14.28515625" style="2" customWidth="1"/>
    <col min="4" max="4" width="12.28515625" style="2" customWidth="1"/>
    <col min="5" max="5" width="12.5703125" style="2" customWidth="1"/>
    <col min="6" max="7" width="12.85546875" style="2" customWidth="1"/>
    <col min="8" max="15" width="9.140625" style="2" hidden="1" customWidth="1"/>
    <col min="16" max="16" width="9.140625" style="2"/>
    <col min="17" max="17" width="12.7109375" style="2" customWidth="1"/>
    <col min="18" max="16384" width="9.140625" style="2"/>
  </cols>
  <sheetData>
    <row r="1" spans="1:15" ht="5.25" customHeight="1" x14ac:dyDescent="0.25"/>
    <row r="2" spans="1:15" ht="54.75" customHeight="1" x14ac:dyDescent="0.25">
      <c r="A2" s="62" t="s">
        <v>166</v>
      </c>
      <c r="B2" s="62"/>
      <c r="C2" s="62"/>
      <c r="D2" s="62"/>
      <c r="E2" s="62"/>
      <c r="F2" s="62"/>
      <c r="G2" s="62"/>
    </row>
    <row r="3" spans="1:15" ht="43.5" customHeight="1" x14ac:dyDescent="0.25">
      <c r="A3" s="63" t="s">
        <v>30</v>
      </c>
      <c r="B3" s="75" t="s">
        <v>29</v>
      </c>
      <c r="C3" s="65" t="s">
        <v>47</v>
      </c>
      <c r="D3" s="24" t="s">
        <v>40</v>
      </c>
      <c r="E3" s="24" t="s">
        <v>41</v>
      </c>
      <c r="F3" s="30" t="s">
        <v>42</v>
      </c>
      <c r="G3" s="22" t="s">
        <v>46</v>
      </c>
    </row>
    <row r="4" spans="1:15" ht="14.25" customHeight="1" x14ac:dyDescent="0.25">
      <c r="A4" s="63"/>
      <c r="B4" s="75"/>
      <c r="C4" s="65"/>
      <c r="D4" s="31">
        <f>D6+D13+D19+D26+D30+D37+D38+D39+D40+D41+D43+D44+D45</f>
        <v>102000</v>
      </c>
      <c r="E4" s="31">
        <f>E6+E13+E19+E26+E30+E37+E38+E39+E40+E41+E43+E44+E45</f>
        <v>2150</v>
      </c>
      <c r="F4" s="31">
        <f>F6+F13+F19+F26+F30+F37+F38+F39+F40+F41+F43+F44+F45</f>
        <v>102000</v>
      </c>
      <c r="G4" s="19">
        <f>G6+G13+G19+G26+G30+G37+G38+G39+G40+G41+G43+G44+G45</f>
        <v>104921.41999999998</v>
      </c>
      <c r="K4" s="7"/>
      <c r="O4" s="8"/>
    </row>
    <row r="5" spans="1:15" x14ac:dyDescent="0.25">
      <c r="A5" s="72" t="s">
        <v>43</v>
      </c>
      <c r="B5" s="73"/>
      <c r="C5" s="13">
        <v>3906</v>
      </c>
      <c r="D5" s="10"/>
      <c r="E5" s="10"/>
      <c r="F5" s="10"/>
      <c r="G5" s="25"/>
      <c r="H5" s="5"/>
      <c r="I5" s="5"/>
      <c r="K5" s="7">
        <f>SUM(K6:K30)</f>
        <v>84600</v>
      </c>
      <c r="O5" s="8">
        <f>SUM(O6:O30)</f>
        <v>1760</v>
      </c>
    </row>
    <row r="6" spans="1:15" x14ac:dyDescent="0.25">
      <c r="A6" s="32">
        <v>1</v>
      </c>
      <c r="B6" s="9" t="s">
        <v>39</v>
      </c>
      <c r="C6" s="33">
        <v>847</v>
      </c>
      <c r="D6" s="11">
        <f>K6</f>
        <v>18350</v>
      </c>
      <c r="E6" s="11">
        <f>O6</f>
        <v>380</v>
      </c>
      <c r="F6" s="11">
        <v>18350</v>
      </c>
      <c r="G6" s="44">
        <v>18849.28</v>
      </c>
      <c r="H6" s="6">
        <f>D6/50</f>
        <v>367</v>
      </c>
      <c r="I6" s="5">
        <v>367</v>
      </c>
      <c r="J6" s="2">
        <v>50</v>
      </c>
      <c r="K6" s="7">
        <f>SUM(I6*J6)</f>
        <v>18350</v>
      </c>
      <c r="L6" s="2">
        <f>E6/20</f>
        <v>19</v>
      </c>
      <c r="M6" s="2">
        <v>19</v>
      </c>
      <c r="N6" s="2">
        <v>20</v>
      </c>
      <c r="O6" s="8">
        <f>SUM(M6*N6)</f>
        <v>380</v>
      </c>
    </row>
    <row r="7" spans="1:15" ht="15" hidden="1" customHeight="1" x14ac:dyDescent="0.25">
      <c r="A7" s="32"/>
      <c r="B7" s="42" t="s">
        <v>28</v>
      </c>
      <c r="C7" s="34">
        <v>468</v>
      </c>
      <c r="D7" s="11">
        <f t="shared" ref="D7:D30" si="0">K7</f>
        <v>0</v>
      </c>
      <c r="E7" s="11">
        <f t="shared" ref="E7:E30" si="1">O7</f>
        <v>0</v>
      </c>
      <c r="F7" s="11">
        <v>0</v>
      </c>
      <c r="G7" s="44"/>
      <c r="H7" s="6">
        <f t="shared" ref="H7:H30" si="2">D7/50</f>
        <v>0</v>
      </c>
      <c r="I7" s="5"/>
      <c r="K7" s="7">
        <f t="shared" ref="K7:K45" si="3">SUM(I7*J7)</f>
        <v>0</v>
      </c>
      <c r="L7" s="2">
        <f t="shared" ref="L7:L45" si="4">E7/20</f>
        <v>0</v>
      </c>
      <c r="N7" s="2">
        <v>20</v>
      </c>
      <c r="O7" s="8">
        <f t="shared" ref="O7:O30" si="5">SUM(M7*N7)</f>
        <v>0</v>
      </c>
    </row>
    <row r="8" spans="1:15" ht="15" hidden="1" customHeight="1" x14ac:dyDescent="0.25">
      <c r="A8" s="32"/>
      <c r="B8" s="42" t="s">
        <v>27</v>
      </c>
      <c r="C8" s="34">
        <v>200</v>
      </c>
      <c r="D8" s="11">
        <f t="shared" si="0"/>
        <v>0</v>
      </c>
      <c r="E8" s="11">
        <f t="shared" si="1"/>
        <v>0</v>
      </c>
      <c r="F8" s="11">
        <v>0</v>
      </c>
      <c r="G8" s="44"/>
      <c r="H8" s="6">
        <f t="shared" si="2"/>
        <v>0</v>
      </c>
      <c r="I8" s="5"/>
      <c r="K8" s="7">
        <f t="shared" si="3"/>
        <v>0</v>
      </c>
      <c r="L8" s="2">
        <f t="shared" si="4"/>
        <v>0</v>
      </c>
      <c r="N8" s="2">
        <v>20</v>
      </c>
      <c r="O8" s="8">
        <f t="shared" si="5"/>
        <v>0</v>
      </c>
    </row>
    <row r="9" spans="1:15" ht="12.75" hidden="1" customHeight="1" x14ac:dyDescent="0.25">
      <c r="A9" s="32"/>
      <c r="B9" s="42" t="s">
        <v>26</v>
      </c>
      <c r="C9" s="34">
        <v>41</v>
      </c>
      <c r="D9" s="11">
        <f t="shared" si="0"/>
        <v>0</v>
      </c>
      <c r="E9" s="11">
        <f t="shared" si="1"/>
        <v>0</v>
      </c>
      <c r="F9" s="11">
        <v>0</v>
      </c>
      <c r="G9" s="44"/>
      <c r="H9" s="6">
        <f t="shared" si="2"/>
        <v>0</v>
      </c>
      <c r="I9" s="5"/>
      <c r="K9" s="7">
        <f t="shared" si="3"/>
        <v>0</v>
      </c>
      <c r="L9" s="2">
        <f t="shared" si="4"/>
        <v>0</v>
      </c>
      <c r="N9" s="2">
        <v>20</v>
      </c>
      <c r="O9" s="8">
        <f t="shared" si="5"/>
        <v>0</v>
      </c>
    </row>
    <row r="10" spans="1:15" ht="15" hidden="1" customHeight="1" x14ac:dyDescent="0.25">
      <c r="A10" s="32"/>
      <c r="B10" s="42" t="s">
        <v>25</v>
      </c>
      <c r="C10" s="34">
        <v>50</v>
      </c>
      <c r="D10" s="11">
        <f t="shared" si="0"/>
        <v>0</v>
      </c>
      <c r="E10" s="11">
        <f t="shared" si="1"/>
        <v>0</v>
      </c>
      <c r="F10" s="11">
        <v>0</v>
      </c>
      <c r="G10" s="44"/>
      <c r="H10" s="6">
        <f t="shared" si="2"/>
        <v>0</v>
      </c>
      <c r="I10" s="5"/>
      <c r="K10" s="7">
        <f t="shared" si="3"/>
        <v>0</v>
      </c>
      <c r="L10" s="2">
        <f t="shared" si="4"/>
        <v>0</v>
      </c>
      <c r="N10" s="2">
        <v>20</v>
      </c>
      <c r="O10" s="8">
        <f t="shared" si="5"/>
        <v>0</v>
      </c>
    </row>
    <row r="11" spans="1:15" ht="12.75" hidden="1" customHeight="1" x14ac:dyDescent="0.25">
      <c r="A11" s="32"/>
      <c r="B11" s="42" t="s">
        <v>24</v>
      </c>
      <c r="C11" s="34">
        <v>40</v>
      </c>
      <c r="D11" s="11">
        <f t="shared" si="0"/>
        <v>0</v>
      </c>
      <c r="E11" s="11">
        <f t="shared" si="1"/>
        <v>0</v>
      </c>
      <c r="F11" s="11">
        <v>0</v>
      </c>
      <c r="G11" s="44"/>
      <c r="H11" s="6">
        <f t="shared" si="2"/>
        <v>0</v>
      </c>
      <c r="I11" s="5"/>
      <c r="K11" s="7">
        <f t="shared" si="3"/>
        <v>0</v>
      </c>
      <c r="L11" s="2">
        <f t="shared" si="4"/>
        <v>0</v>
      </c>
      <c r="N11" s="2">
        <v>20</v>
      </c>
      <c r="O11" s="8">
        <f t="shared" si="5"/>
        <v>0</v>
      </c>
    </row>
    <row r="12" spans="1:15" ht="12" hidden="1" customHeight="1" x14ac:dyDescent="0.25">
      <c r="A12" s="32"/>
      <c r="B12" s="42" t="s">
        <v>23</v>
      </c>
      <c r="C12" s="34">
        <v>48</v>
      </c>
      <c r="D12" s="11">
        <f t="shared" si="0"/>
        <v>0</v>
      </c>
      <c r="E12" s="11">
        <f t="shared" si="1"/>
        <v>0</v>
      </c>
      <c r="F12" s="11">
        <v>0</v>
      </c>
      <c r="G12" s="44"/>
      <c r="H12" s="6">
        <f t="shared" si="2"/>
        <v>0</v>
      </c>
      <c r="I12" s="5"/>
      <c r="K12" s="7">
        <f t="shared" si="3"/>
        <v>0</v>
      </c>
      <c r="L12" s="2">
        <f t="shared" si="4"/>
        <v>0</v>
      </c>
      <c r="N12" s="2">
        <v>20</v>
      </c>
      <c r="O12" s="8">
        <f t="shared" si="5"/>
        <v>0</v>
      </c>
    </row>
    <row r="13" spans="1:15" x14ac:dyDescent="0.25">
      <c r="A13" s="32">
        <v>2</v>
      </c>
      <c r="B13" s="9" t="s">
        <v>22</v>
      </c>
      <c r="C13" s="35">
        <v>755</v>
      </c>
      <c r="D13" s="11">
        <f t="shared" si="0"/>
        <v>16350</v>
      </c>
      <c r="E13" s="11">
        <f t="shared" si="1"/>
        <v>340</v>
      </c>
      <c r="F13" s="11">
        <v>16350</v>
      </c>
      <c r="G13" s="44">
        <v>16800.349999999999</v>
      </c>
      <c r="H13" s="6">
        <f>D13/50</f>
        <v>327</v>
      </c>
      <c r="I13" s="5">
        <v>327</v>
      </c>
      <c r="J13" s="2">
        <v>50</v>
      </c>
      <c r="K13" s="7">
        <f t="shared" si="3"/>
        <v>16350</v>
      </c>
      <c r="L13" s="2">
        <f t="shared" si="4"/>
        <v>17</v>
      </c>
      <c r="M13" s="2">
        <v>17</v>
      </c>
      <c r="N13" s="2">
        <v>20</v>
      </c>
      <c r="O13" s="8">
        <f t="shared" si="5"/>
        <v>340</v>
      </c>
    </row>
    <row r="14" spans="1:15" ht="14.25" hidden="1" customHeight="1" x14ac:dyDescent="0.25">
      <c r="A14" s="32"/>
      <c r="B14" s="42" t="s">
        <v>21</v>
      </c>
      <c r="C14" s="34">
        <v>147</v>
      </c>
      <c r="D14" s="11">
        <f t="shared" si="0"/>
        <v>0</v>
      </c>
      <c r="E14" s="11">
        <f t="shared" si="1"/>
        <v>0</v>
      </c>
      <c r="F14" s="11">
        <v>0</v>
      </c>
      <c r="G14" s="44"/>
      <c r="H14" s="6">
        <f t="shared" si="2"/>
        <v>0</v>
      </c>
      <c r="I14" s="5"/>
      <c r="J14" s="2">
        <v>50</v>
      </c>
      <c r="K14" s="7">
        <f t="shared" si="3"/>
        <v>0</v>
      </c>
      <c r="L14" s="2">
        <f t="shared" si="4"/>
        <v>0</v>
      </c>
      <c r="N14" s="2">
        <v>20</v>
      </c>
      <c r="O14" s="8">
        <f t="shared" si="5"/>
        <v>0</v>
      </c>
    </row>
    <row r="15" spans="1:15" ht="13.5" hidden="1" customHeight="1" x14ac:dyDescent="0.25">
      <c r="A15" s="32"/>
      <c r="B15" s="42" t="s">
        <v>20</v>
      </c>
      <c r="C15" s="34">
        <v>150</v>
      </c>
      <c r="D15" s="11">
        <f t="shared" si="0"/>
        <v>0</v>
      </c>
      <c r="E15" s="11">
        <f t="shared" si="1"/>
        <v>0</v>
      </c>
      <c r="F15" s="11">
        <v>0</v>
      </c>
      <c r="G15" s="44"/>
      <c r="H15" s="6">
        <f t="shared" si="2"/>
        <v>0</v>
      </c>
      <c r="I15" s="5"/>
      <c r="J15" s="2">
        <v>50</v>
      </c>
      <c r="K15" s="7">
        <f t="shared" si="3"/>
        <v>0</v>
      </c>
      <c r="L15" s="2">
        <f t="shared" si="4"/>
        <v>0</v>
      </c>
      <c r="N15" s="2">
        <v>20</v>
      </c>
      <c r="O15" s="8">
        <f t="shared" si="5"/>
        <v>0</v>
      </c>
    </row>
    <row r="16" spans="1:15" ht="14.25" hidden="1" customHeight="1" x14ac:dyDescent="0.25">
      <c r="A16" s="32"/>
      <c r="B16" s="42" t="s">
        <v>19</v>
      </c>
      <c r="C16" s="34">
        <v>216</v>
      </c>
      <c r="D16" s="11">
        <f t="shared" si="0"/>
        <v>0</v>
      </c>
      <c r="E16" s="11">
        <f t="shared" si="1"/>
        <v>0</v>
      </c>
      <c r="F16" s="11">
        <v>0</v>
      </c>
      <c r="G16" s="44"/>
      <c r="H16" s="6">
        <f t="shared" si="2"/>
        <v>0</v>
      </c>
      <c r="I16" s="5"/>
      <c r="J16" s="2">
        <v>50</v>
      </c>
      <c r="K16" s="7">
        <f t="shared" si="3"/>
        <v>0</v>
      </c>
      <c r="L16" s="2">
        <f t="shared" si="4"/>
        <v>0</v>
      </c>
      <c r="N16" s="2">
        <v>20</v>
      </c>
      <c r="O16" s="8">
        <f t="shared" si="5"/>
        <v>0</v>
      </c>
    </row>
    <row r="17" spans="1:15" ht="13.5" hidden="1" customHeight="1" x14ac:dyDescent="0.25">
      <c r="A17" s="32"/>
      <c r="B17" s="42" t="s">
        <v>18</v>
      </c>
      <c r="C17" s="34">
        <v>90</v>
      </c>
      <c r="D17" s="11">
        <f t="shared" si="0"/>
        <v>0</v>
      </c>
      <c r="E17" s="11">
        <f t="shared" si="1"/>
        <v>0</v>
      </c>
      <c r="F17" s="11">
        <v>0</v>
      </c>
      <c r="G17" s="44"/>
      <c r="H17" s="6">
        <f t="shared" si="2"/>
        <v>0</v>
      </c>
      <c r="I17" s="5"/>
      <c r="J17" s="2">
        <v>50</v>
      </c>
      <c r="K17" s="7">
        <f t="shared" si="3"/>
        <v>0</v>
      </c>
      <c r="L17" s="2">
        <f t="shared" si="4"/>
        <v>0</v>
      </c>
      <c r="N17" s="2">
        <v>20</v>
      </c>
      <c r="O17" s="8">
        <f t="shared" si="5"/>
        <v>0</v>
      </c>
    </row>
    <row r="18" spans="1:15" ht="13.5" hidden="1" customHeight="1" x14ac:dyDescent="0.25">
      <c r="A18" s="32"/>
      <c r="B18" s="42" t="s">
        <v>17</v>
      </c>
      <c r="C18" s="34">
        <v>152</v>
      </c>
      <c r="D18" s="11">
        <f t="shared" si="0"/>
        <v>0</v>
      </c>
      <c r="E18" s="11">
        <f t="shared" si="1"/>
        <v>0</v>
      </c>
      <c r="F18" s="11">
        <v>0</v>
      </c>
      <c r="G18" s="44"/>
      <c r="H18" s="6">
        <f t="shared" si="2"/>
        <v>0</v>
      </c>
      <c r="I18" s="5"/>
      <c r="J18" s="2">
        <v>50</v>
      </c>
      <c r="K18" s="7">
        <f t="shared" si="3"/>
        <v>0</v>
      </c>
      <c r="L18" s="2">
        <f t="shared" si="4"/>
        <v>0</v>
      </c>
      <c r="N18" s="2">
        <v>20</v>
      </c>
      <c r="O18" s="8">
        <f t="shared" si="5"/>
        <v>0</v>
      </c>
    </row>
    <row r="19" spans="1:15" ht="16.5" customHeight="1" x14ac:dyDescent="0.25">
      <c r="A19" s="32">
        <v>3</v>
      </c>
      <c r="B19" s="9" t="s">
        <v>16</v>
      </c>
      <c r="C19" s="35">
        <v>741</v>
      </c>
      <c r="D19" s="11">
        <f t="shared" si="0"/>
        <v>16050</v>
      </c>
      <c r="E19" s="11">
        <f t="shared" si="1"/>
        <v>340</v>
      </c>
      <c r="F19" s="11">
        <v>16050</v>
      </c>
      <c r="G19" s="44">
        <v>16516.240000000002</v>
      </c>
      <c r="H19" s="6">
        <f t="shared" si="2"/>
        <v>321</v>
      </c>
      <c r="I19" s="5">
        <v>321</v>
      </c>
      <c r="J19" s="2">
        <v>50</v>
      </c>
      <c r="K19" s="7">
        <f t="shared" si="3"/>
        <v>16050</v>
      </c>
      <c r="L19" s="2">
        <f t="shared" si="4"/>
        <v>17</v>
      </c>
      <c r="M19" s="2">
        <v>17</v>
      </c>
      <c r="N19" s="2">
        <v>20</v>
      </c>
      <c r="O19" s="8">
        <f t="shared" si="5"/>
        <v>340</v>
      </c>
    </row>
    <row r="20" spans="1:15" ht="11.25" hidden="1" customHeight="1" x14ac:dyDescent="0.25">
      <c r="A20" s="32"/>
      <c r="B20" s="42" t="s">
        <v>15</v>
      </c>
      <c r="C20" s="34">
        <v>85</v>
      </c>
      <c r="D20" s="11">
        <f t="shared" si="0"/>
        <v>0</v>
      </c>
      <c r="E20" s="11">
        <f t="shared" si="1"/>
        <v>0</v>
      </c>
      <c r="F20" s="11">
        <v>0</v>
      </c>
      <c r="G20" s="44"/>
      <c r="H20" s="6">
        <f t="shared" si="2"/>
        <v>0</v>
      </c>
      <c r="I20" s="5"/>
      <c r="J20" s="2">
        <v>50</v>
      </c>
      <c r="K20" s="7">
        <f t="shared" si="3"/>
        <v>0</v>
      </c>
      <c r="L20" s="2">
        <f t="shared" si="4"/>
        <v>0</v>
      </c>
      <c r="N20" s="2">
        <v>20</v>
      </c>
      <c r="O20" s="8">
        <f t="shared" si="5"/>
        <v>0</v>
      </c>
    </row>
    <row r="21" spans="1:15" ht="13.5" hidden="1" customHeight="1" x14ac:dyDescent="0.25">
      <c r="A21" s="32"/>
      <c r="B21" s="42" t="s">
        <v>14</v>
      </c>
      <c r="C21" s="34">
        <v>85</v>
      </c>
      <c r="D21" s="11">
        <f t="shared" si="0"/>
        <v>0</v>
      </c>
      <c r="E21" s="11">
        <f t="shared" si="1"/>
        <v>0</v>
      </c>
      <c r="F21" s="11">
        <v>0</v>
      </c>
      <c r="G21" s="44"/>
      <c r="H21" s="6">
        <f t="shared" si="2"/>
        <v>0</v>
      </c>
      <c r="I21" s="5"/>
      <c r="J21" s="2">
        <v>50</v>
      </c>
      <c r="K21" s="7">
        <f t="shared" si="3"/>
        <v>0</v>
      </c>
      <c r="L21" s="2">
        <f t="shared" si="4"/>
        <v>0</v>
      </c>
      <c r="N21" s="2">
        <v>20</v>
      </c>
      <c r="O21" s="8">
        <f t="shared" si="5"/>
        <v>0</v>
      </c>
    </row>
    <row r="22" spans="1:15" ht="13.5" hidden="1" customHeight="1" x14ac:dyDescent="0.25">
      <c r="A22" s="32"/>
      <c r="B22" s="42" t="s">
        <v>13</v>
      </c>
      <c r="C22" s="34">
        <v>290</v>
      </c>
      <c r="D22" s="11">
        <f t="shared" si="0"/>
        <v>0</v>
      </c>
      <c r="E22" s="11">
        <f t="shared" si="1"/>
        <v>0</v>
      </c>
      <c r="F22" s="11">
        <v>0</v>
      </c>
      <c r="G22" s="44"/>
      <c r="H22" s="6">
        <f t="shared" si="2"/>
        <v>0</v>
      </c>
      <c r="I22" s="5"/>
      <c r="J22" s="2">
        <v>50</v>
      </c>
      <c r="K22" s="7">
        <f t="shared" si="3"/>
        <v>0</v>
      </c>
      <c r="L22" s="2">
        <f t="shared" si="4"/>
        <v>0</v>
      </c>
      <c r="N22" s="2">
        <v>20</v>
      </c>
      <c r="O22" s="8">
        <f t="shared" si="5"/>
        <v>0</v>
      </c>
    </row>
    <row r="23" spans="1:15" ht="12.75" hidden="1" customHeight="1" x14ac:dyDescent="0.25">
      <c r="A23" s="32"/>
      <c r="B23" s="42" t="s">
        <v>12</v>
      </c>
      <c r="C23" s="34">
        <v>85</v>
      </c>
      <c r="D23" s="11">
        <f t="shared" si="0"/>
        <v>0</v>
      </c>
      <c r="E23" s="11">
        <f t="shared" si="1"/>
        <v>0</v>
      </c>
      <c r="F23" s="11">
        <v>0</v>
      </c>
      <c r="G23" s="44"/>
      <c r="H23" s="6">
        <f t="shared" si="2"/>
        <v>0</v>
      </c>
      <c r="I23" s="5"/>
      <c r="J23" s="2">
        <v>50</v>
      </c>
      <c r="K23" s="7">
        <f t="shared" si="3"/>
        <v>0</v>
      </c>
      <c r="L23" s="2">
        <f t="shared" si="4"/>
        <v>0</v>
      </c>
      <c r="N23" s="2">
        <v>20</v>
      </c>
      <c r="O23" s="8">
        <f t="shared" si="5"/>
        <v>0</v>
      </c>
    </row>
    <row r="24" spans="1:15" ht="12" hidden="1" customHeight="1" x14ac:dyDescent="0.25">
      <c r="A24" s="32"/>
      <c r="B24" s="42" t="s">
        <v>11</v>
      </c>
      <c r="C24" s="34">
        <v>46</v>
      </c>
      <c r="D24" s="11">
        <f t="shared" si="0"/>
        <v>0</v>
      </c>
      <c r="E24" s="11">
        <f t="shared" si="1"/>
        <v>0</v>
      </c>
      <c r="F24" s="11">
        <v>0</v>
      </c>
      <c r="G24" s="44"/>
      <c r="H24" s="6">
        <f t="shared" si="2"/>
        <v>0</v>
      </c>
      <c r="I24" s="5"/>
      <c r="J24" s="2">
        <v>50</v>
      </c>
      <c r="K24" s="7">
        <f t="shared" si="3"/>
        <v>0</v>
      </c>
      <c r="L24" s="2">
        <f t="shared" si="4"/>
        <v>0</v>
      </c>
      <c r="N24" s="2">
        <v>20</v>
      </c>
      <c r="O24" s="8">
        <f t="shared" si="5"/>
        <v>0</v>
      </c>
    </row>
    <row r="25" spans="1:15" ht="12.75" hidden="1" customHeight="1" x14ac:dyDescent="0.25">
      <c r="A25" s="32"/>
      <c r="B25" s="42" t="s">
        <v>10</v>
      </c>
      <c r="C25" s="34">
        <v>150</v>
      </c>
      <c r="D25" s="11">
        <f t="shared" si="0"/>
        <v>0</v>
      </c>
      <c r="E25" s="11">
        <f t="shared" si="1"/>
        <v>0</v>
      </c>
      <c r="F25" s="11">
        <v>0</v>
      </c>
      <c r="G25" s="44"/>
      <c r="H25" s="6">
        <f t="shared" si="2"/>
        <v>0</v>
      </c>
      <c r="I25" s="5"/>
      <c r="J25" s="2">
        <v>50</v>
      </c>
      <c r="K25" s="7">
        <f t="shared" si="3"/>
        <v>0</v>
      </c>
      <c r="L25" s="2">
        <f t="shared" si="4"/>
        <v>0</v>
      </c>
      <c r="N25" s="2">
        <v>20</v>
      </c>
      <c r="O25" s="8">
        <f t="shared" si="5"/>
        <v>0</v>
      </c>
    </row>
    <row r="26" spans="1:15" x14ac:dyDescent="0.25">
      <c r="A26" s="32">
        <v>4</v>
      </c>
      <c r="B26" s="9" t="s">
        <v>9</v>
      </c>
      <c r="C26" s="33">
        <v>666</v>
      </c>
      <c r="D26" s="11">
        <f t="shared" si="0"/>
        <v>14400</v>
      </c>
      <c r="E26" s="11">
        <f t="shared" si="1"/>
        <v>300</v>
      </c>
      <c r="F26" s="11">
        <v>14400</v>
      </c>
      <c r="G26" s="44">
        <v>14798.77</v>
      </c>
      <c r="H26" s="6">
        <f t="shared" si="2"/>
        <v>288</v>
      </c>
      <c r="I26" s="5">
        <v>288</v>
      </c>
      <c r="J26" s="2">
        <v>50</v>
      </c>
      <c r="K26" s="7">
        <f t="shared" si="3"/>
        <v>14400</v>
      </c>
      <c r="L26" s="2">
        <f t="shared" si="4"/>
        <v>15</v>
      </c>
      <c r="M26" s="2">
        <v>15</v>
      </c>
      <c r="N26" s="2">
        <v>20</v>
      </c>
      <c r="O26" s="8">
        <f t="shared" si="5"/>
        <v>300</v>
      </c>
    </row>
    <row r="27" spans="1:15" hidden="1" x14ac:dyDescent="0.25">
      <c r="A27" s="32"/>
      <c r="B27" s="42" t="s">
        <v>8</v>
      </c>
      <c r="C27" s="34">
        <v>305</v>
      </c>
      <c r="D27" s="11">
        <f t="shared" si="0"/>
        <v>0</v>
      </c>
      <c r="E27" s="11">
        <f t="shared" si="1"/>
        <v>0</v>
      </c>
      <c r="F27" s="11">
        <v>0</v>
      </c>
      <c r="G27" s="44"/>
      <c r="H27" s="6">
        <f t="shared" si="2"/>
        <v>0</v>
      </c>
      <c r="I27" s="5"/>
      <c r="J27" s="2">
        <v>50</v>
      </c>
      <c r="K27" s="7">
        <f t="shared" si="3"/>
        <v>0</v>
      </c>
      <c r="L27" s="2">
        <f t="shared" si="4"/>
        <v>0</v>
      </c>
      <c r="N27" s="2">
        <v>20</v>
      </c>
      <c r="O27" s="8">
        <f t="shared" si="5"/>
        <v>0</v>
      </c>
    </row>
    <row r="28" spans="1:15" hidden="1" x14ac:dyDescent="0.25">
      <c r="A28" s="32"/>
      <c r="B28" s="42" t="s">
        <v>7</v>
      </c>
      <c r="C28" s="34">
        <v>270</v>
      </c>
      <c r="D28" s="11">
        <f t="shared" si="0"/>
        <v>0</v>
      </c>
      <c r="E28" s="11">
        <f t="shared" si="1"/>
        <v>0</v>
      </c>
      <c r="F28" s="11">
        <v>0</v>
      </c>
      <c r="G28" s="44"/>
      <c r="H28" s="6">
        <f t="shared" si="2"/>
        <v>0</v>
      </c>
      <c r="I28" s="5"/>
      <c r="J28" s="2">
        <v>50</v>
      </c>
      <c r="K28" s="7">
        <f t="shared" si="3"/>
        <v>0</v>
      </c>
      <c r="L28" s="2">
        <f t="shared" si="4"/>
        <v>0</v>
      </c>
      <c r="N28" s="2">
        <v>20</v>
      </c>
      <c r="O28" s="8">
        <f t="shared" si="5"/>
        <v>0</v>
      </c>
    </row>
    <row r="29" spans="1:15" hidden="1" x14ac:dyDescent="0.25">
      <c r="A29" s="32"/>
      <c r="B29" s="42" t="s">
        <v>6</v>
      </c>
      <c r="C29" s="34">
        <v>91</v>
      </c>
      <c r="D29" s="11">
        <f t="shared" si="0"/>
        <v>0</v>
      </c>
      <c r="E29" s="11">
        <f t="shared" si="1"/>
        <v>0</v>
      </c>
      <c r="F29" s="11">
        <v>0</v>
      </c>
      <c r="G29" s="44"/>
      <c r="H29" s="6">
        <f t="shared" si="2"/>
        <v>0</v>
      </c>
      <c r="I29" s="5"/>
      <c r="J29" s="2">
        <v>50</v>
      </c>
      <c r="K29" s="7">
        <f t="shared" si="3"/>
        <v>0</v>
      </c>
      <c r="L29" s="2">
        <f t="shared" si="4"/>
        <v>0</v>
      </c>
      <c r="N29" s="2">
        <v>20</v>
      </c>
      <c r="O29" s="8">
        <f t="shared" si="5"/>
        <v>0</v>
      </c>
    </row>
    <row r="30" spans="1:15" x14ac:dyDescent="0.25">
      <c r="A30" s="32">
        <v>5</v>
      </c>
      <c r="B30" s="9" t="s">
        <v>5</v>
      </c>
      <c r="C30" s="33">
        <v>897</v>
      </c>
      <c r="D30" s="11">
        <f t="shared" si="0"/>
        <v>19450</v>
      </c>
      <c r="E30" s="11">
        <f t="shared" si="1"/>
        <v>400</v>
      </c>
      <c r="F30" s="11">
        <v>19450</v>
      </c>
      <c r="G30" s="44">
        <v>19968.45</v>
      </c>
      <c r="H30" s="6">
        <f t="shared" si="2"/>
        <v>389</v>
      </c>
      <c r="I30" s="5">
        <v>389</v>
      </c>
      <c r="J30" s="2">
        <v>50</v>
      </c>
      <c r="K30" s="7">
        <f t="shared" si="3"/>
        <v>19450</v>
      </c>
      <c r="L30" s="2">
        <f t="shared" si="4"/>
        <v>20</v>
      </c>
      <c r="M30" s="2">
        <v>20</v>
      </c>
      <c r="N30" s="2">
        <v>20</v>
      </c>
      <c r="O30" s="8">
        <f t="shared" si="5"/>
        <v>400</v>
      </c>
    </row>
    <row r="31" spans="1:15" ht="15.75" hidden="1" customHeight="1" x14ac:dyDescent="0.25">
      <c r="A31" s="36"/>
      <c r="B31" s="43" t="s">
        <v>4</v>
      </c>
      <c r="C31" s="37">
        <v>130</v>
      </c>
      <c r="D31" s="1"/>
      <c r="E31" s="1"/>
      <c r="F31" s="1"/>
      <c r="G31" s="45"/>
      <c r="H31" s="5"/>
      <c r="I31" s="5"/>
      <c r="J31" s="2">
        <v>50</v>
      </c>
      <c r="K31" s="7">
        <f t="shared" si="3"/>
        <v>0</v>
      </c>
      <c r="L31" s="2">
        <f t="shared" si="4"/>
        <v>0</v>
      </c>
      <c r="N31" s="2">
        <v>20</v>
      </c>
      <c r="O31" s="8">
        <f t="shared" ref="O31:O45" si="6">SUM(M31*N31)</f>
        <v>0</v>
      </c>
    </row>
    <row r="32" spans="1:15" ht="14.25" hidden="1" customHeight="1" x14ac:dyDescent="0.25">
      <c r="A32" s="36"/>
      <c r="B32" s="43" t="s">
        <v>3</v>
      </c>
      <c r="C32" s="37">
        <v>196</v>
      </c>
      <c r="D32" s="1"/>
      <c r="E32" s="1"/>
      <c r="F32" s="1"/>
      <c r="G32" s="45"/>
      <c r="H32" s="5"/>
      <c r="I32" s="5"/>
      <c r="J32" s="2">
        <v>50</v>
      </c>
      <c r="K32" s="7">
        <f t="shared" si="3"/>
        <v>0</v>
      </c>
      <c r="L32" s="2">
        <f t="shared" si="4"/>
        <v>0</v>
      </c>
      <c r="N32" s="2">
        <v>20</v>
      </c>
      <c r="O32" s="8">
        <f t="shared" si="6"/>
        <v>0</v>
      </c>
    </row>
    <row r="33" spans="1:15" ht="15" hidden="1" customHeight="1" x14ac:dyDescent="0.25">
      <c r="A33" s="36"/>
      <c r="B33" s="43" t="s">
        <v>2</v>
      </c>
      <c r="C33" s="37">
        <v>101</v>
      </c>
      <c r="D33" s="1"/>
      <c r="E33" s="1"/>
      <c r="F33" s="1"/>
      <c r="G33" s="45"/>
      <c r="H33" s="5"/>
      <c r="I33" s="5"/>
      <c r="J33" s="2">
        <v>50</v>
      </c>
      <c r="K33" s="7">
        <f t="shared" si="3"/>
        <v>0</v>
      </c>
      <c r="L33" s="2">
        <f t="shared" si="4"/>
        <v>0</v>
      </c>
      <c r="N33" s="2">
        <v>20</v>
      </c>
      <c r="O33" s="8">
        <f t="shared" si="6"/>
        <v>0</v>
      </c>
    </row>
    <row r="34" spans="1:15" ht="13.5" hidden="1" customHeight="1" x14ac:dyDescent="0.25">
      <c r="A34" s="36"/>
      <c r="B34" s="43" t="s">
        <v>1</v>
      </c>
      <c r="C34" s="37">
        <v>277</v>
      </c>
      <c r="D34" s="1"/>
      <c r="E34" s="1"/>
      <c r="F34" s="1"/>
      <c r="G34" s="45"/>
      <c r="H34" s="5"/>
      <c r="I34" s="5"/>
      <c r="J34" s="2">
        <v>50</v>
      </c>
      <c r="K34" s="7">
        <f t="shared" si="3"/>
        <v>0</v>
      </c>
      <c r="L34" s="2">
        <f t="shared" si="4"/>
        <v>0</v>
      </c>
      <c r="N34" s="2">
        <v>20</v>
      </c>
      <c r="O34" s="8">
        <f t="shared" si="6"/>
        <v>0</v>
      </c>
    </row>
    <row r="35" spans="1:15" ht="15" hidden="1" customHeight="1" thickBot="1" x14ac:dyDescent="0.3">
      <c r="A35" s="36"/>
      <c r="B35" s="43" t="s">
        <v>0</v>
      </c>
      <c r="C35" s="37">
        <v>193</v>
      </c>
      <c r="D35" s="1"/>
      <c r="E35" s="1"/>
      <c r="F35" s="1"/>
      <c r="G35" s="45"/>
      <c r="H35" s="5"/>
      <c r="I35" s="5"/>
      <c r="J35" s="2">
        <v>50</v>
      </c>
      <c r="K35" s="7">
        <f t="shared" si="3"/>
        <v>0</v>
      </c>
      <c r="L35" s="2">
        <f t="shared" si="4"/>
        <v>0</v>
      </c>
      <c r="N35" s="2">
        <v>20</v>
      </c>
      <c r="O35" s="8">
        <f t="shared" si="6"/>
        <v>0</v>
      </c>
    </row>
    <row r="36" spans="1:15" x14ac:dyDescent="0.25">
      <c r="A36" s="74" t="s">
        <v>44</v>
      </c>
      <c r="B36" s="74"/>
      <c r="C36" s="23">
        <v>580</v>
      </c>
      <c r="D36" s="10"/>
      <c r="E36" s="10"/>
      <c r="F36" s="10"/>
      <c r="G36" s="46"/>
      <c r="H36" s="5"/>
      <c r="I36" s="5"/>
      <c r="K36" s="7"/>
      <c r="O36" s="8">
        <f t="shared" si="6"/>
        <v>0</v>
      </c>
    </row>
    <row r="37" spans="1:15" x14ac:dyDescent="0.25">
      <c r="A37" s="38">
        <v>1</v>
      </c>
      <c r="B37" s="14" t="s">
        <v>31</v>
      </c>
      <c r="C37" s="39">
        <v>114</v>
      </c>
      <c r="D37" s="12">
        <f>K37</f>
        <v>2450</v>
      </c>
      <c r="E37" s="12">
        <f>O37</f>
        <v>60</v>
      </c>
      <c r="F37" s="12">
        <v>2450</v>
      </c>
      <c r="G37" s="45">
        <v>2552.5300000000002</v>
      </c>
      <c r="H37" s="6">
        <f>D37/50</f>
        <v>49</v>
      </c>
      <c r="I37" s="5">
        <v>49</v>
      </c>
      <c r="J37" s="2">
        <v>50</v>
      </c>
      <c r="K37" s="7">
        <f t="shared" si="3"/>
        <v>2450</v>
      </c>
      <c r="L37" s="2">
        <f t="shared" si="4"/>
        <v>3</v>
      </c>
      <c r="M37" s="2">
        <v>3</v>
      </c>
      <c r="N37" s="2">
        <v>20</v>
      </c>
      <c r="O37" s="8">
        <f t="shared" si="6"/>
        <v>60</v>
      </c>
    </row>
    <row r="38" spans="1:15" ht="25.5" x14ac:dyDescent="0.25">
      <c r="A38" s="38">
        <v>2</v>
      </c>
      <c r="B38" s="4" t="s">
        <v>32</v>
      </c>
      <c r="C38" s="39">
        <v>70</v>
      </c>
      <c r="D38" s="12">
        <f t="shared" ref="D38:D41" si="7">K38</f>
        <v>1500</v>
      </c>
      <c r="E38" s="12">
        <f t="shared" ref="E38:E41" si="8">O38</f>
        <v>40</v>
      </c>
      <c r="F38" s="12">
        <v>1500</v>
      </c>
      <c r="G38" s="45">
        <v>1575.42</v>
      </c>
      <c r="H38" s="6">
        <f t="shared" ref="H38:H45" si="9">D38/50</f>
        <v>30</v>
      </c>
      <c r="I38" s="5">
        <v>30</v>
      </c>
      <c r="J38" s="2">
        <v>50</v>
      </c>
      <c r="K38" s="7">
        <f t="shared" si="3"/>
        <v>1500</v>
      </c>
      <c r="L38" s="2">
        <f t="shared" si="4"/>
        <v>2</v>
      </c>
      <c r="M38" s="2">
        <v>2</v>
      </c>
      <c r="N38" s="2">
        <v>20</v>
      </c>
      <c r="O38" s="8">
        <f t="shared" si="6"/>
        <v>40</v>
      </c>
    </row>
    <row r="39" spans="1:15" x14ac:dyDescent="0.25">
      <c r="A39" s="38">
        <v>3</v>
      </c>
      <c r="B39" s="4" t="s">
        <v>33</v>
      </c>
      <c r="C39" s="39">
        <v>282</v>
      </c>
      <c r="D39" s="12">
        <f t="shared" si="7"/>
        <v>6100</v>
      </c>
      <c r="E39" s="12">
        <f t="shared" si="8"/>
        <v>120</v>
      </c>
      <c r="F39" s="12">
        <v>6100</v>
      </c>
      <c r="G39" s="45">
        <v>6241.5</v>
      </c>
      <c r="H39" s="6">
        <f t="shared" si="9"/>
        <v>122</v>
      </c>
      <c r="I39" s="5">
        <v>122</v>
      </c>
      <c r="J39" s="2">
        <v>50</v>
      </c>
      <c r="K39" s="7">
        <f t="shared" si="3"/>
        <v>6100</v>
      </c>
      <c r="L39" s="2">
        <f t="shared" si="4"/>
        <v>6</v>
      </c>
      <c r="M39" s="2">
        <v>6</v>
      </c>
      <c r="N39" s="2">
        <v>20</v>
      </c>
      <c r="O39" s="8">
        <f t="shared" si="6"/>
        <v>120</v>
      </c>
    </row>
    <row r="40" spans="1:15" ht="30.75" customHeight="1" x14ac:dyDescent="0.25">
      <c r="A40" s="38">
        <v>4</v>
      </c>
      <c r="B40" s="4" t="s">
        <v>34</v>
      </c>
      <c r="C40" s="39">
        <v>45</v>
      </c>
      <c r="D40" s="12">
        <f t="shared" si="7"/>
        <v>1000</v>
      </c>
      <c r="E40" s="12">
        <f t="shared" si="8"/>
        <v>20</v>
      </c>
      <c r="F40" s="12">
        <v>1000</v>
      </c>
      <c r="G40" s="45">
        <v>1024.47</v>
      </c>
      <c r="H40" s="6">
        <f t="shared" si="9"/>
        <v>20</v>
      </c>
      <c r="I40" s="5">
        <v>20</v>
      </c>
      <c r="J40" s="2">
        <v>50</v>
      </c>
      <c r="K40" s="7">
        <f t="shared" si="3"/>
        <v>1000</v>
      </c>
      <c r="L40" s="2">
        <f t="shared" si="4"/>
        <v>1</v>
      </c>
      <c r="M40" s="2">
        <v>1</v>
      </c>
      <c r="N40" s="2">
        <v>20</v>
      </c>
      <c r="O40" s="8">
        <f t="shared" si="6"/>
        <v>20</v>
      </c>
    </row>
    <row r="41" spans="1:15" x14ac:dyDescent="0.25">
      <c r="A41" s="38">
        <v>5</v>
      </c>
      <c r="B41" s="15" t="s">
        <v>35</v>
      </c>
      <c r="C41" s="39">
        <v>70</v>
      </c>
      <c r="D41" s="12">
        <f t="shared" si="7"/>
        <v>1500</v>
      </c>
      <c r="E41" s="12">
        <f t="shared" si="8"/>
        <v>50</v>
      </c>
      <c r="F41" s="12">
        <v>1500</v>
      </c>
      <c r="G41" s="45">
        <v>1614.14</v>
      </c>
      <c r="H41" s="6">
        <f t="shared" si="9"/>
        <v>30</v>
      </c>
      <c r="I41" s="5">
        <v>30</v>
      </c>
      <c r="J41" s="2">
        <v>50</v>
      </c>
      <c r="K41" s="7">
        <f t="shared" si="3"/>
        <v>1500</v>
      </c>
      <c r="L41" s="2">
        <f t="shared" si="4"/>
        <v>2.5</v>
      </c>
      <c r="M41" s="2">
        <v>2</v>
      </c>
      <c r="N41" s="2">
        <v>20</v>
      </c>
      <c r="O41" s="8">
        <v>50</v>
      </c>
    </row>
    <row r="42" spans="1:15" x14ac:dyDescent="0.25">
      <c r="A42" s="74" t="s">
        <v>45</v>
      </c>
      <c r="B42" s="74"/>
      <c r="C42" s="23">
        <v>224</v>
      </c>
      <c r="D42" s="16"/>
      <c r="E42" s="10"/>
      <c r="F42" s="10"/>
      <c r="G42" s="46"/>
      <c r="H42" s="6"/>
      <c r="I42" s="5"/>
      <c r="K42" s="7"/>
      <c r="O42" s="8">
        <f t="shared" si="6"/>
        <v>0</v>
      </c>
    </row>
    <row r="43" spans="1:15" ht="25.5" x14ac:dyDescent="0.25">
      <c r="A43" s="40">
        <v>1</v>
      </c>
      <c r="B43" s="3" t="s">
        <v>36</v>
      </c>
      <c r="C43" s="40">
        <v>114</v>
      </c>
      <c r="D43" s="12">
        <f>K43</f>
        <v>2450</v>
      </c>
      <c r="E43" s="12">
        <f>O43</f>
        <v>60</v>
      </c>
      <c r="F43" s="12">
        <v>2450</v>
      </c>
      <c r="G43" s="45">
        <v>2552.5300000000002</v>
      </c>
      <c r="H43" s="6">
        <f t="shared" si="9"/>
        <v>49</v>
      </c>
      <c r="I43" s="5">
        <v>49</v>
      </c>
      <c r="J43" s="2">
        <v>50</v>
      </c>
      <c r="K43" s="7">
        <f t="shared" si="3"/>
        <v>2450</v>
      </c>
      <c r="L43" s="2">
        <f t="shared" si="4"/>
        <v>3</v>
      </c>
      <c r="M43" s="2">
        <v>3</v>
      </c>
      <c r="N43" s="2">
        <v>20</v>
      </c>
      <c r="O43" s="8">
        <f t="shared" si="6"/>
        <v>60</v>
      </c>
    </row>
    <row r="44" spans="1:15" ht="25.5" x14ac:dyDescent="0.25">
      <c r="A44" s="40">
        <v>2</v>
      </c>
      <c r="B44" s="3" t="s">
        <v>37</v>
      </c>
      <c r="C44" s="40">
        <v>55</v>
      </c>
      <c r="D44" s="12">
        <f t="shared" ref="D44:D45" si="10">K44</f>
        <v>1200</v>
      </c>
      <c r="E44" s="12">
        <f t="shared" ref="E44:E45" si="11">O44</f>
        <v>20</v>
      </c>
      <c r="F44" s="12">
        <v>1200</v>
      </c>
      <c r="G44" s="45">
        <v>1213.8699999999999</v>
      </c>
      <c r="H44" s="6">
        <f t="shared" si="9"/>
        <v>24</v>
      </c>
      <c r="I44" s="5">
        <v>24</v>
      </c>
      <c r="J44" s="2">
        <v>50</v>
      </c>
      <c r="K44" s="7">
        <f t="shared" si="3"/>
        <v>1200</v>
      </c>
      <c r="L44" s="2">
        <f t="shared" si="4"/>
        <v>1</v>
      </c>
      <c r="M44" s="2">
        <v>1</v>
      </c>
      <c r="N44" s="2">
        <v>20</v>
      </c>
      <c r="O44" s="8">
        <f t="shared" si="6"/>
        <v>20</v>
      </c>
    </row>
    <row r="45" spans="1:15" ht="57" customHeight="1" x14ac:dyDescent="0.25">
      <c r="A45" s="40">
        <v>3</v>
      </c>
      <c r="B45" s="3" t="s">
        <v>38</v>
      </c>
      <c r="C45" s="40">
        <v>55</v>
      </c>
      <c r="D45" s="12">
        <f t="shared" si="10"/>
        <v>1200</v>
      </c>
      <c r="E45" s="12">
        <f t="shared" si="11"/>
        <v>20</v>
      </c>
      <c r="F45" s="12">
        <v>1200</v>
      </c>
      <c r="G45" s="45">
        <v>1213.8699999999999</v>
      </c>
      <c r="H45" s="6">
        <f t="shared" si="9"/>
        <v>24</v>
      </c>
      <c r="I45" s="5">
        <v>24</v>
      </c>
      <c r="J45" s="2">
        <v>50</v>
      </c>
      <c r="K45" s="7">
        <f t="shared" si="3"/>
        <v>1200</v>
      </c>
      <c r="L45" s="2">
        <f t="shared" si="4"/>
        <v>1</v>
      </c>
      <c r="M45" s="2">
        <v>1</v>
      </c>
      <c r="N45" s="2">
        <v>20</v>
      </c>
      <c r="O45" s="8">
        <f t="shared" si="6"/>
        <v>20</v>
      </c>
    </row>
    <row r="46" spans="1:15" ht="7.5" customHeight="1" x14ac:dyDescent="0.25">
      <c r="H46" s="5"/>
      <c r="I46" s="5"/>
      <c r="K46" s="2">
        <f>SUM(K6:K45)</f>
        <v>102000</v>
      </c>
      <c r="O46" s="2">
        <f t="shared" ref="O46" si="12">SUM(O6:O45)</f>
        <v>2150</v>
      </c>
    </row>
    <row r="47" spans="1:15" ht="42.75" customHeight="1" x14ac:dyDescent="0.25">
      <c r="A47" s="62" t="s">
        <v>167</v>
      </c>
      <c r="B47" s="62"/>
      <c r="C47" s="62"/>
      <c r="D47" s="62"/>
      <c r="E47" s="62"/>
      <c r="F47" s="62"/>
      <c r="G47" s="62"/>
    </row>
    <row r="48" spans="1:15" ht="14.25" customHeight="1" x14ac:dyDescent="0.25">
      <c r="A48" s="63" t="s">
        <v>30</v>
      </c>
      <c r="B48" s="64" t="s">
        <v>29</v>
      </c>
      <c r="C48" s="65" t="s">
        <v>47</v>
      </c>
      <c r="D48" s="66" t="s">
        <v>48</v>
      </c>
      <c r="E48" s="66" t="s">
        <v>41</v>
      </c>
      <c r="F48" s="68" t="s">
        <v>42</v>
      </c>
      <c r="G48" s="70" t="s">
        <v>46</v>
      </c>
    </row>
    <row r="49" spans="1:7" ht="32.25" customHeight="1" x14ac:dyDescent="0.25">
      <c r="A49" s="63"/>
      <c r="B49" s="64"/>
      <c r="C49" s="65"/>
      <c r="D49" s="67"/>
      <c r="E49" s="67"/>
      <c r="F49" s="69"/>
      <c r="G49" s="71"/>
    </row>
    <row r="50" spans="1:7" ht="15.75" x14ac:dyDescent="0.25">
      <c r="A50" s="17"/>
      <c r="B50" s="26"/>
      <c r="C50" s="47">
        <f>SUM(C51:C169)</f>
        <v>8625</v>
      </c>
      <c r="D50" s="50">
        <f t="shared" ref="D50:G50" si="13">SUM(D51:D169)</f>
        <v>120000</v>
      </c>
      <c r="E50" s="50">
        <f t="shared" si="13"/>
        <v>2250</v>
      </c>
      <c r="F50" s="50">
        <f t="shared" si="13"/>
        <v>120000</v>
      </c>
      <c r="G50" s="20">
        <f t="shared" si="13"/>
        <v>35281.200000000026</v>
      </c>
    </row>
    <row r="51" spans="1:7" ht="25.5" x14ac:dyDescent="0.2">
      <c r="A51" s="18">
        <v>1</v>
      </c>
      <c r="B51" s="18" t="s">
        <v>49</v>
      </c>
      <c r="C51" s="48">
        <v>82</v>
      </c>
      <c r="D51" s="51">
        <v>1150</v>
      </c>
      <c r="E51" s="51">
        <v>21</v>
      </c>
      <c r="F51" s="51">
        <v>1150</v>
      </c>
      <c r="G51" s="21">
        <v>338.11149999999998</v>
      </c>
    </row>
    <row r="52" spans="1:7" ht="25.5" x14ac:dyDescent="0.2">
      <c r="A52" s="18">
        <v>2</v>
      </c>
      <c r="B52" s="18" t="s">
        <v>50</v>
      </c>
      <c r="C52" s="48">
        <v>45</v>
      </c>
      <c r="D52" s="51">
        <v>650</v>
      </c>
      <c r="E52" s="51">
        <v>12</v>
      </c>
      <c r="F52" s="51">
        <v>650</v>
      </c>
      <c r="G52" s="21">
        <v>191.10649999999998</v>
      </c>
    </row>
    <row r="53" spans="1:7" ht="25.5" x14ac:dyDescent="0.2">
      <c r="A53" s="18">
        <v>3</v>
      </c>
      <c r="B53" s="18" t="s">
        <v>51</v>
      </c>
      <c r="C53" s="48">
        <v>67</v>
      </c>
      <c r="D53" s="51">
        <v>950</v>
      </c>
      <c r="E53" s="51">
        <v>17</v>
      </c>
      <c r="F53" s="51">
        <v>950</v>
      </c>
      <c r="G53" s="21">
        <v>279.30950000000001</v>
      </c>
    </row>
    <row r="54" spans="1:7" ht="25.5" x14ac:dyDescent="0.2">
      <c r="A54" s="18">
        <v>4</v>
      </c>
      <c r="B54" s="18" t="s">
        <v>52</v>
      </c>
      <c r="C54" s="48">
        <v>116</v>
      </c>
      <c r="D54" s="51">
        <v>1600</v>
      </c>
      <c r="E54" s="51">
        <v>30</v>
      </c>
      <c r="F54" s="51">
        <v>1600</v>
      </c>
      <c r="G54" s="21">
        <v>470.416</v>
      </c>
    </row>
    <row r="55" spans="1:7" ht="38.25" x14ac:dyDescent="0.2">
      <c r="A55" s="18">
        <v>5</v>
      </c>
      <c r="B55" s="18" t="s">
        <v>53</v>
      </c>
      <c r="C55" s="48">
        <v>65</v>
      </c>
      <c r="D55" s="51">
        <v>900</v>
      </c>
      <c r="E55" s="51">
        <v>17</v>
      </c>
      <c r="F55" s="51">
        <v>900</v>
      </c>
      <c r="G55" s="21">
        <v>264.60899999999998</v>
      </c>
    </row>
    <row r="56" spans="1:7" ht="25.5" x14ac:dyDescent="0.2">
      <c r="A56" s="18">
        <v>6</v>
      </c>
      <c r="B56" s="18" t="s">
        <v>54</v>
      </c>
      <c r="C56" s="48">
        <v>54</v>
      </c>
      <c r="D56" s="51">
        <v>750</v>
      </c>
      <c r="E56" s="51">
        <v>14</v>
      </c>
      <c r="F56" s="51">
        <v>750</v>
      </c>
      <c r="G56" s="21">
        <v>220.50749999999999</v>
      </c>
    </row>
    <row r="57" spans="1:7" x14ac:dyDescent="0.2">
      <c r="A57" s="18">
        <v>7</v>
      </c>
      <c r="B57" s="18" t="s">
        <v>55</v>
      </c>
      <c r="C57" s="48">
        <v>132</v>
      </c>
      <c r="D57" s="51">
        <v>1850</v>
      </c>
      <c r="E57" s="51">
        <v>34</v>
      </c>
      <c r="F57" s="51">
        <v>1850</v>
      </c>
      <c r="G57" s="21">
        <v>543.91849999999999</v>
      </c>
    </row>
    <row r="58" spans="1:7" ht="25.5" x14ac:dyDescent="0.2">
      <c r="A58" s="18">
        <v>8</v>
      </c>
      <c r="B58" s="18" t="s">
        <v>56</v>
      </c>
      <c r="C58" s="48">
        <v>214</v>
      </c>
      <c r="D58" s="51">
        <v>3000</v>
      </c>
      <c r="E58" s="51">
        <v>56</v>
      </c>
      <c r="F58" s="51">
        <v>3000</v>
      </c>
      <c r="G58" s="21">
        <v>882.03</v>
      </c>
    </row>
    <row r="59" spans="1:7" ht="25.5" x14ac:dyDescent="0.2">
      <c r="A59" s="18">
        <v>9</v>
      </c>
      <c r="B59" s="18" t="s">
        <v>57</v>
      </c>
      <c r="C59" s="48">
        <v>400</v>
      </c>
      <c r="D59" s="51">
        <v>5550</v>
      </c>
      <c r="E59" s="51">
        <v>104</v>
      </c>
      <c r="F59" s="51">
        <v>5550</v>
      </c>
      <c r="G59" s="21">
        <v>1631.7555</v>
      </c>
    </row>
    <row r="60" spans="1:7" ht="25.5" x14ac:dyDescent="0.2">
      <c r="A60" s="18">
        <v>10</v>
      </c>
      <c r="B60" s="18" t="s">
        <v>58</v>
      </c>
      <c r="C60" s="48">
        <v>206</v>
      </c>
      <c r="D60" s="51">
        <v>2850</v>
      </c>
      <c r="E60" s="51">
        <v>54</v>
      </c>
      <c r="F60" s="51">
        <v>2850</v>
      </c>
      <c r="G60" s="21">
        <v>837.92849999999999</v>
      </c>
    </row>
    <row r="61" spans="1:7" x14ac:dyDescent="0.2">
      <c r="A61" s="18">
        <v>11</v>
      </c>
      <c r="B61" s="18" t="s">
        <v>59</v>
      </c>
      <c r="C61" s="48">
        <v>74</v>
      </c>
      <c r="D61" s="51">
        <v>1050</v>
      </c>
      <c r="E61" s="51">
        <v>19</v>
      </c>
      <c r="F61" s="51">
        <v>1050</v>
      </c>
      <c r="G61" s="21">
        <v>308.71049999999997</v>
      </c>
    </row>
    <row r="62" spans="1:7" ht="38.25" x14ac:dyDescent="0.2">
      <c r="A62" s="18">
        <v>12</v>
      </c>
      <c r="B62" s="18" t="s">
        <v>60</v>
      </c>
      <c r="C62" s="48">
        <v>120</v>
      </c>
      <c r="D62" s="51">
        <v>1650</v>
      </c>
      <c r="E62" s="51">
        <v>33</v>
      </c>
      <c r="F62" s="51">
        <v>1650</v>
      </c>
      <c r="G62" s="21">
        <v>485.11649999999997</v>
      </c>
    </row>
    <row r="63" spans="1:7" ht="38.25" x14ac:dyDescent="0.2">
      <c r="A63" s="18">
        <v>13</v>
      </c>
      <c r="B63" s="18" t="s">
        <v>61</v>
      </c>
      <c r="C63" s="48">
        <v>112</v>
      </c>
      <c r="D63" s="51">
        <v>1550</v>
      </c>
      <c r="E63" s="51">
        <v>29</v>
      </c>
      <c r="F63" s="51">
        <v>1550</v>
      </c>
      <c r="G63" s="21">
        <v>455.71549999999996</v>
      </c>
    </row>
    <row r="64" spans="1:7" ht="38.25" x14ac:dyDescent="0.2">
      <c r="A64" s="18">
        <v>14</v>
      </c>
      <c r="B64" s="18" t="s">
        <v>62</v>
      </c>
      <c r="C64" s="48">
        <v>42</v>
      </c>
      <c r="D64" s="51">
        <v>600</v>
      </c>
      <c r="E64" s="51">
        <v>11</v>
      </c>
      <c r="F64" s="51">
        <v>600</v>
      </c>
      <c r="G64" s="21">
        <v>176.40600000000001</v>
      </c>
    </row>
    <row r="65" spans="1:7" ht="25.5" x14ac:dyDescent="0.2">
      <c r="A65" s="18">
        <v>15</v>
      </c>
      <c r="B65" s="18" t="s">
        <v>63</v>
      </c>
      <c r="C65" s="48">
        <v>17</v>
      </c>
      <c r="D65" s="51">
        <v>250</v>
      </c>
      <c r="E65" s="51">
        <v>4</v>
      </c>
      <c r="F65" s="51">
        <v>250</v>
      </c>
      <c r="G65" s="21">
        <v>73.502499999999998</v>
      </c>
    </row>
    <row r="66" spans="1:7" ht="25.5" x14ac:dyDescent="0.2">
      <c r="A66" s="18">
        <v>16</v>
      </c>
      <c r="B66" s="18" t="s">
        <v>64</v>
      </c>
      <c r="C66" s="48">
        <v>60</v>
      </c>
      <c r="D66" s="51">
        <v>850</v>
      </c>
      <c r="E66" s="51">
        <v>16</v>
      </c>
      <c r="F66" s="51">
        <v>850</v>
      </c>
      <c r="G66" s="21">
        <v>249.9085</v>
      </c>
    </row>
    <row r="67" spans="1:7" ht="25.5" x14ac:dyDescent="0.2">
      <c r="A67" s="18">
        <v>17</v>
      </c>
      <c r="B67" s="18" t="s">
        <v>65</v>
      </c>
      <c r="C67" s="48">
        <v>33</v>
      </c>
      <c r="D67" s="51">
        <v>450</v>
      </c>
      <c r="E67" s="51">
        <v>9</v>
      </c>
      <c r="F67" s="51">
        <v>450</v>
      </c>
      <c r="G67" s="21">
        <v>132.30449999999999</v>
      </c>
    </row>
    <row r="68" spans="1:7" ht="25.5" x14ac:dyDescent="0.2">
      <c r="A68" s="18">
        <v>18</v>
      </c>
      <c r="B68" s="18" t="s">
        <v>66</v>
      </c>
      <c r="C68" s="48">
        <v>127</v>
      </c>
      <c r="D68" s="51">
        <v>1750</v>
      </c>
      <c r="E68" s="51">
        <v>33</v>
      </c>
      <c r="F68" s="51">
        <v>1750</v>
      </c>
      <c r="G68" s="21">
        <v>514.51750000000004</v>
      </c>
    </row>
    <row r="69" spans="1:7" ht="25.5" x14ac:dyDescent="0.2">
      <c r="A69" s="18">
        <v>19</v>
      </c>
      <c r="B69" s="18" t="s">
        <v>67</v>
      </c>
      <c r="C69" s="48">
        <v>263</v>
      </c>
      <c r="D69" s="51">
        <v>3650</v>
      </c>
      <c r="E69" s="51">
        <v>69</v>
      </c>
      <c r="F69" s="51">
        <v>3650</v>
      </c>
      <c r="G69" s="21">
        <v>1073.1365000000001</v>
      </c>
    </row>
    <row r="70" spans="1:7" ht="38.25" x14ac:dyDescent="0.2">
      <c r="A70" s="18">
        <v>20</v>
      </c>
      <c r="B70" s="18" t="s">
        <v>68</v>
      </c>
      <c r="C70" s="48">
        <v>58</v>
      </c>
      <c r="D70" s="51">
        <v>800</v>
      </c>
      <c r="E70" s="51">
        <v>15</v>
      </c>
      <c r="F70" s="51">
        <v>800</v>
      </c>
      <c r="G70" s="21">
        <v>235.208</v>
      </c>
    </row>
    <row r="71" spans="1:7" ht="25.5" x14ac:dyDescent="0.2">
      <c r="A71" s="18">
        <v>21</v>
      </c>
      <c r="B71" s="18" t="s">
        <v>69</v>
      </c>
      <c r="C71" s="48">
        <v>34</v>
      </c>
      <c r="D71" s="51">
        <v>450</v>
      </c>
      <c r="E71" s="51">
        <v>9</v>
      </c>
      <c r="F71" s="51">
        <v>450</v>
      </c>
      <c r="G71" s="21">
        <v>132.30449999999999</v>
      </c>
    </row>
    <row r="72" spans="1:7" ht="25.5" x14ac:dyDescent="0.2">
      <c r="A72" s="18">
        <v>22</v>
      </c>
      <c r="B72" s="18" t="s">
        <v>70</v>
      </c>
      <c r="C72" s="48">
        <v>272</v>
      </c>
      <c r="D72" s="51">
        <v>3800</v>
      </c>
      <c r="E72" s="51">
        <v>71</v>
      </c>
      <c r="F72" s="51">
        <v>3800</v>
      </c>
      <c r="G72" s="21">
        <v>1117.2380000000001</v>
      </c>
    </row>
    <row r="73" spans="1:7" ht="38.25" x14ac:dyDescent="0.2">
      <c r="A73" s="18">
        <v>23</v>
      </c>
      <c r="B73" s="18" t="s">
        <v>71</v>
      </c>
      <c r="C73" s="48">
        <v>55</v>
      </c>
      <c r="D73" s="51">
        <v>750</v>
      </c>
      <c r="E73" s="51">
        <v>14</v>
      </c>
      <c r="F73" s="51">
        <v>750</v>
      </c>
      <c r="G73" s="21">
        <v>220.50749999999999</v>
      </c>
    </row>
    <row r="74" spans="1:7" ht="25.5" x14ac:dyDescent="0.2">
      <c r="A74" s="18">
        <v>24</v>
      </c>
      <c r="B74" s="18" t="s">
        <v>72</v>
      </c>
      <c r="C74" s="48">
        <v>100</v>
      </c>
      <c r="D74" s="51">
        <v>1400</v>
      </c>
      <c r="E74" s="51">
        <v>26</v>
      </c>
      <c r="F74" s="51">
        <v>1400</v>
      </c>
      <c r="G74" s="21">
        <v>411.61399999999998</v>
      </c>
    </row>
    <row r="75" spans="1:7" x14ac:dyDescent="0.2">
      <c r="A75" s="18">
        <v>25</v>
      </c>
      <c r="B75" s="18" t="s">
        <v>73</v>
      </c>
      <c r="C75" s="48">
        <v>42</v>
      </c>
      <c r="D75" s="51">
        <v>600</v>
      </c>
      <c r="E75" s="51">
        <v>11</v>
      </c>
      <c r="F75" s="51">
        <v>600</v>
      </c>
      <c r="G75" s="21">
        <v>176.40600000000001</v>
      </c>
    </row>
    <row r="76" spans="1:7" ht="25.5" x14ac:dyDescent="0.2">
      <c r="A76" s="18">
        <v>26</v>
      </c>
      <c r="B76" s="18" t="s">
        <v>74</v>
      </c>
      <c r="C76" s="48">
        <v>250</v>
      </c>
      <c r="D76" s="51">
        <v>3500</v>
      </c>
      <c r="E76" s="51">
        <v>65</v>
      </c>
      <c r="F76" s="51">
        <v>3500</v>
      </c>
      <c r="G76" s="21">
        <v>1029.0350000000001</v>
      </c>
    </row>
    <row r="77" spans="1:7" ht="25.5" x14ac:dyDescent="0.2">
      <c r="A77" s="18">
        <v>27</v>
      </c>
      <c r="B77" s="18" t="s">
        <v>75</v>
      </c>
      <c r="C77" s="48">
        <v>140</v>
      </c>
      <c r="D77" s="51">
        <v>1950</v>
      </c>
      <c r="E77" s="51">
        <v>37</v>
      </c>
      <c r="F77" s="51">
        <v>1950</v>
      </c>
      <c r="G77" s="21">
        <v>573.31949999999995</v>
      </c>
    </row>
    <row r="78" spans="1:7" ht="25.5" x14ac:dyDescent="0.2">
      <c r="A78" s="18">
        <v>28</v>
      </c>
      <c r="B78" s="18" t="s">
        <v>76</v>
      </c>
      <c r="C78" s="48">
        <v>63</v>
      </c>
      <c r="D78" s="51">
        <v>900</v>
      </c>
      <c r="E78" s="51">
        <v>16</v>
      </c>
      <c r="F78" s="51">
        <v>900</v>
      </c>
      <c r="G78" s="21">
        <v>264.60899999999998</v>
      </c>
    </row>
    <row r="79" spans="1:7" ht="25.5" x14ac:dyDescent="0.2">
      <c r="A79" s="18">
        <v>29</v>
      </c>
      <c r="B79" s="18" t="s">
        <v>77</v>
      </c>
      <c r="C79" s="48">
        <v>27</v>
      </c>
      <c r="D79" s="51">
        <v>400</v>
      </c>
      <c r="E79" s="51">
        <v>7</v>
      </c>
      <c r="F79" s="51">
        <v>400</v>
      </c>
      <c r="G79" s="21">
        <v>117.604</v>
      </c>
    </row>
    <row r="80" spans="1:7" ht="25.5" x14ac:dyDescent="0.2">
      <c r="A80" s="18">
        <v>30</v>
      </c>
      <c r="B80" s="18" t="s">
        <v>78</v>
      </c>
      <c r="C80" s="48">
        <v>85</v>
      </c>
      <c r="D80" s="51">
        <v>1200</v>
      </c>
      <c r="E80" s="51">
        <v>22</v>
      </c>
      <c r="F80" s="51">
        <v>1200</v>
      </c>
      <c r="G80" s="21">
        <v>352.81200000000001</v>
      </c>
    </row>
    <row r="81" spans="1:7" ht="25.5" x14ac:dyDescent="0.2">
      <c r="A81" s="18">
        <v>31</v>
      </c>
      <c r="B81" s="18" t="s">
        <v>79</v>
      </c>
      <c r="C81" s="48">
        <v>45</v>
      </c>
      <c r="D81" s="51">
        <v>650</v>
      </c>
      <c r="E81" s="51">
        <v>12</v>
      </c>
      <c r="F81" s="51">
        <v>650</v>
      </c>
      <c r="G81" s="21">
        <v>191.10649999999998</v>
      </c>
    </row>
    <row r="82" spans="1:7" ht="25.5" x14ac:dyDescent="0.2">
      <c r="A82" s="18">
        <v>32</v>
      </c>
      <c r="B82" s="18" t="s">
        <v>80</v>
      </c>
      <c r="C82" s="48">
        <v>51</v>
      </c>
      <c r="D82" s="51">
        <v>700</v>
      </c>
      <c r="E82" s="51">
        <v>13</v>
      </c>
      <c r="F82" s="51">
        <v>700</v>
      </c>
      <c r="G82" s="21">
        <v>205.80699999999999</v>
      </c>
    </row>
    <row r="83" spans="1:7" ht="25.5" x14ac:dyDescent="0.2">
      <c r="A83" s="18">
        <v>33</v>
      </c>
      <c r="B83" s="18" t="s">
        <v>81</v>
      </c>
      <c r="C83" s="48">
        <v>33</v>
      </c>
      <c r="D83" s="51">
        <v>450</v>
      </c>
      <c r="E83" s="51">
        <v>9</v>
      </c>
      <c r="F83" s="51">
        <v>450</v>
      </c>
      <c r="G83" s="21">
        <v>132.30449999999999</v>
      </c>
    </row>
    <row r="84" spans="1:7" ht="25.5" x14ac:dyDescent="0.2">
      <c r="A84" s="18">
        <v>34</v>
      </c>
      <c r="B84" s="18" t="s">
        <v>82</v>
      </c>
      <c r="C84" s="48">
        <v>320</v>
      </c>
      <c r="D84" s="51">
        <v>4450</v>
      </c>
      <c r="E84" s="51">
        <v>83</v>
      </c>
      <c r="F84" s="51">
        <v>4450</v>
      </c>
      <c r="G84" s="21">
        <v>1308.3444999999999</v>
      </c>
    </row>
    <row r="85" spans="1:7" ht="51" x14ac:dyDescent="0.2">
      <c r="A85" s="18">
        <v>35</v>
      </c>
      <c r="B85" s="18" t="s">
        <v>83</v>
      </c>
      <c r="C85" s="48">
        <v>33</v>
      </c>
      <c r="D85" s="51">
        <v>450</v>
      </c>
      <c r="E85" s="51">
        <v>9</v>
      </c>
      <c r="F85" s="51">
        <v>450</v>
      </c>
      <c r="G85" s="21">
        <v>132.30449999999999</v>
      </c>
    </row>
    <row r="86" spans="1:7" ht="25.5" x14ac:dyDescent="0.2">
      <c r="A86" s="18">
        <v>36</v>
      </c>
      <c r="B86" s="18" t="s">
        <v>84</v>
      </c>
      <c r="C86" s="48">
        <v>291</v>
      </c>
      <c r="D86" s="51">
        <v>4050</v>
      </c>
      <c r="E86" s="51">
        <v>76</v>
      </c>
      <c r="F86" s="51">
        <v>4050</v>
      </c>
      <c r="G86" s="21">
        <v>1190.7404999999999</v>
      </c>
    </row>
    <row r="87" spans="1:7" ht="38.25" x14ac:dyDescent="0.2">
      <c r="A87" s="18">
        <v>37</v>
      </c>
      <c r="B87" s="18" t="s">
        <v>85</v>
      </c>
      <c r="C87" s="48">
        <v>40</v>
      </c>
      <c r="D87" s="51">
        <v>550</v>
      </c>
      <c r="E87" s="51">
        <v>10</v>
      </c>
      <c r="F87" s="51">
        <v>550</v>
      </c>
      <c r="G87" s="21">
        <v>161.7055</v>
      </c>
    </row>
    <row r="88" spans="1:7" ht="63.75" x14ac:dyDescent="0.2">
      <c r="A88" s="18">
        <v>38</v>
      </c>
      <c r="B88" s="18" t="s">
        <v>86</v>
      </c>
      <c r="C88" s="48">
        <v>50</v>
      </c>
      <c r="D88" s="51">
        <v>700</v>
      </c>
      <c r="E88" s="51">
        <v>13</v>
      </c>
      <c r="F88" s="51">
        <v>700</v>
      </c>
      <c r="G88" s="21">
        <v>205.80699999999999</v>
      </c>
    </row>
    <row r="89" spans="1:7" ht="25.5" x14ac:dyDescent="0.2">
      <c r="A89" s="18">
        <v>39</v>
      </c>
      <c r="B89" s="18" t="s">
        <v>87</v>
      </c>
      <c r="C89" s="48">
        <v>32</v>
      </c>
      <c r="D89" s="51">
        <v>450</v>
      </c>
      <c r="E89" s="51">
        <v>8</v>
      </c>
      <c r="F89" s="51">
        <v>450</v>
      </c>
      <c r="G89" s="21">
        <v>132.30449999999999</v>
      </c>
    </row>
    <row r="90" spans="1:7" ht="38.25" x14ac:dyDescent="0.2">
      <c r="A90" s="18">
        <v>40</v>
      </c>
      <c r="B90" s="18" t="s">
        <v>88</v>
      </c>
      <c r="C90" s="48">
        <v>30</v>
      </c>
      <c r="D90" s="51">
        <v>400</v>
      </c>
      <c r="E90" s="51">
        <v>8</v>
      </c>
      <c r="F90" s="51">
        <v>400</v>
      </c>
      <c r="G90" s="21">
        <v>117.604</v>
      </c>
    </row>
    <row r="91" spans="1:7" ht="25.5" x14ac:dyDescent="0.2">
      <c r="A91" s="18">
        <v>41</v>
      </c>
      <c r="B91" s="18" t="s">
        <v>89</v>
      </c>
      <c r="C91" s="48">
        <v>40</v>
      </c>
      <c r="D91" s="51">
        <v>550</v>
      </c>
      <c r="E91" s="51">
        <v>10</v>
      </c>
      <c r="F91" s="51">
        <v>550</v>
      </c>
      <c r="G91" s="21">
        <v>161.7055</v>
      </c>
    </row>
    <row r="92" spans="1:7" ht="25.5" x14ac:dyDescent="0.2">
      <c r="A92" s="18">
        <v>42</v>
      </c>
      <c r="B92" s="18" t="s">
        <v>90</v>
      </c>
      <c r="C92" s="48">
        <v>125</v>
      </c>
      <c r="D92" s="51">
        <v>1750</v>
      </c>
      <c r="E92" s="51">
        <v>33</v>
      </c>
      <c r="F92" s="51">
        <v>1750</v>
      </c>
      <c r="G92" s="21">
        <v>514.51750000000004</v>
      </c>
    </row>
    <row r="93" spans="1:7" ht="51" x14ac:dyDescent="0.2">
      <c r="A93" s="18">
        <v>43</v>
      </c>
      <c r="B93" s="18" t="s">
        <v>91</v>
      </c>
      <c r="C93" s="48">
        <v>154</v>
      </c>
      <c r="D93" s="51">
        <v>2150</v>
      </c>
      <c r="E93" s="51">
        <v>40</v>
      </c>
      <c r="F93" s="51">
        <v>2150</v>
      </c>
      <c r="G93" s="21">
        <v>632.12149999999997</v>
      </c>
    </row>
    <row r="94" spans="1:7" x14ac:dyDescent="0.2">
      <c r="A94" s="18">
        <v>44</v>
      </c>
      <c r="B94" s="18" t="s">
        <v>92</v>
      </c>
      <c r="C94" s="48">
        <v>220</v>
      </c>
      <c r="D94" s="51">
        <v>3050</v>
      </c>
      <c r="E94" s="51">
        <v>57</v>
      </c>
      <c r="F94" s="51">
        <v>3050</v>
      </c>
      <c r="G94" s="21">
        <v>896.73050000000001</v>
      </c>
    </row>
    <row r="95" spans="1:7" x14ac:dyDescent="0.2">
      <c r="A95" s="18">
        <v>45</v>
      </c>
      <c r="B95" s="18" t="s">
        <v>93</v>
      </c>
      <c r="C95" s="48">
        <v>25</v>
      </c>
      <c r="D95" s="51">
        <v>350</v>
      </c>
      <c r="E95" s="51">
        <v>7</v>
      </c>
      <c r="F95" s="51">
        <v>350</v>
      </c>
      <c r="G95" s="21">
        <v>102.90349999999999</v>
      </c>
    </row>
    <row r="96" spans="1:7" ht="38.25" x14ac:dyDescent="0.2">
      <c r="A96" s="18">
        <v>46</v>
      </c>
      <c r="B96" s="18" t="s">
        <v>94</v>
      </c>
      <c r="C96" s="48">
        <v>45</v>
      </c>
      <c r="D96" s="51">
        <v>650</v>
      </c>
      <c r="E96" s="51">
        <v>12</v>
      </c>
      <c r="F96" s="51">
        <v>650</v>
      </c>
      <c r="G96" s="21">
        <v>191.10649999999998</v>
      </c>
    </row>
    <row r="97" spans="1:7" ht="25.5" x14ac:dyDescent="0.2">
      <c r="A97" s="18">
        <v>47</v>
      </c>
      <c r="B97" s="18" t="s">
        <v>95</v>
      </c>
      <c r="C97" s="48">
        <v>50</v>
      </c>
      <c r="D97" s="51">
        <v>700</v>
      </c>
      <c r="E97" s="51">
        <v>13</v>
      </c>
      <c r="F97" s="51">
        <v>700</v>
      </c>
      <c r="G97" s="21">
        <v>205.80699999999999</v>
      </c>
    </row>
    <row r="98" spans="1:7" ht="25.5" x14ac:dyDescent="0.2">
      <c r="A98" s="18">
        <v>48</v>
      </c>
      <c r="B98" s="18" t="s">
        <v>96</v>
      </c>
      <c r="C98" s="48">
        <v>62</v>
      </c>
      <c r="D98" s="51">
        <v>850</v>
      </c>
      <c r="E98" s="51">
        <v>16</v>
      </c>
      <c r="F98" s="51">
        <v>850</v>
      </c>
      <c r="G98" s="21">
        <v>249.9085</v>
      </c>
    </row>
    <row r="99" spans="1:7" x14ac:dyDescent="0.2">
      <c r="A99" s="18">
        <v>49</v>
      </c>
      <c r="B99" s="18" t="s">
        <v>97</v>
      </c>
      <c r="C99" s="48">
        <v>23</v>
      </c>
      <c r="D99" s="51">
        <v>300</v>
      </c>
      <c r="E99" s="51">
        <v>6</v>
      </c>
      <c r="F99" s="51">
        <v>300</v>
      </c>
      <c r="G99" s="21">
        <v>88.203000000000003</v>
      </c>
    </row>
    <row r="100" spans="1:7" ht="38.25" x14ac:dyDescent="0.2">
      <c r="A100" s="18">
        <v>50</v>
      </c>
      <c r="B100" s="18" t="s">
        <v>98</v>
      </c>
      <c r="C100" s="48">
        <v>36</v>
      </c>
      <c r="D100" s="51">
        <v>500</v>
      </c>
      <c r="E100" s="51">
        <v>9</v>
      </c>
      <c r="F100" s="51">
        <v>500</v>
      </c>
      <c r="G100" s="21">
        <v>147.005</v>
      </c>
    </row>
    <row r="101" spans="1:7" x14ac:dyDescent="0.2">
      <c r="A101" s="18">
        <v>51</v>
      </c>
      <c r="B101" s="18" t="s">
        <v>99</v>
      </c>
      <c r="C101" s="48">
        <v>69</v>
      </c>
      <c r="D101" s="51">
        <v>950</v>
      </c>
      <c r="E101" s="51">
        <v>18</v>
      </c>
      <c r="F101" s="51">
        <v>950</v>
      </c>
      <c r="G101" s="21">
        <v>279.30950000000001</v>
      </c>
    </row>
    <row r="102" spans="1:7" ht="38.25" x14ac:dyDescent="0.2">
      <c r="A102" s="18">
        <v>52</v>
      </c>
      <c r="B102" s="18" t="s">
        <v>100</v>
      </c>
      <c r="C102" s="48">
        <v>67</v>
      </c>
      <c r="D102" s="51">
        <v>950</v>
      </c>
      <c r="E102" s="51">
        <v>17</v>
      </c>
      <c r="F102" s="51">
        <v>950</v>
      </c>
      <c r="G102" s="21">
        <v>279.30950000000001</v>
      </c>
    </row>
    <row r="103" spans="1:7" ht="38.25" x14ac:dyDescent="0.2">
      <c r="A103" s="18">
        <v>53</v>
      </c>
      <c r="B103" s="18" t="s">
        <v>101</v>
      </c>
      <c r="C103" s="48">
        <v>48</v>
      </c>
      <c r="D103" s="51">
        <v>650</v>
      </c>
      <c r="E103" s="51">
        <v>13</v>
      </c>
      <c r="F103" s="51">
        <v>650</v>
      </c>
      <c r="G103" s="21">
        <v>191.10649999999998</v>
      </c>
    </row>
    <row r="104" spans="1:7" ht="25.5" x14ac:dyDescent="0.2">
      <c r="A104" s="18">
        <v>54</v>
      </c>
      <c r="B104" s="18" t="s">
        <v>102</v>
      </c>
      <c r="C104" s="48">
        <v>50</v>
      </c>
      <c r="D104" s="51">
        <v>700</v>
      </c>
      <c r="E104" s="51">
        <v>13</v>
      </c>
      <c r="F104" s="51">
        <v>700</v>
      </c>
      <c r="G104" s="21">
        <v>205.80699999999999</v>
      </c>
    </row>
    <row r="105" spans="1:7" ht="25.5" x14ac:dyDescent="0.2">
      <c r="A105" s="18">
        <v>55</v>
      </c>
      <c r="B105" s="18" t="s">
        <v>103</v>
      </c>
      <c r="C105" s="48">
        <v>69</v>
      </c>
      <c r="D105" s="51">
        <v>950</v>
      </c>
      <c r="E105" s="51">
        <v>18</v>
      </c>
      <c r="F105" s="51">
        <v>950</v>
      </c>
      <c r="G105" s="21">
        <v>279.30950000000001</v>
      </c>
    </row>
    <row r="106" spans="1:7" ht="25.5" x14ac:dyDescent="0.2">
      <c r="A106" s="18">
        <v>56</v>
      </c>
      <c r="B106" s="18" t="s">
        <v>104</v>
      </c>
      <c r="C106" s="48">
        <v>80</v>
      </c>
      <c r="D106" s="51">
        <v>1100</v>
      </c>
      <c r="E106" s="51">
        <v>21</v>
      </c>
      <c r="F106" s="51">
        <v>1100</v>
      </c>
      <c r="G106" s="21">
        <v>323.411</v>
      </c>
    </row>
    <row r="107" spans="1:7" ht="25.5" x14ac:dyDescent="0.2">
      <c r="A107" s="18">
        <v>57</v>
      </c>
      <c r="B107" s="18" t="s">
        <v>105</v>
      </c>
      <c r="C107" s="48">
        <v>19</v>
      </c>
      <c r="D107" s="51">
        <v>250</v>
      </c>
      <c r="E107" s="51">
        <v>5</v>
      </c>
      <c r="F107" s="51">
        <v>250</v>
      </c>
      <c r="G107" s="21">
        <v>73.502499999999998</v>
      </c>
    </row>
    <row r="108" spans="1:7" ht="25.5" x14ac:dyDescent="0.2">
      <c r="A108" s="18">
        <v>58</v>
      </c>
      <c r="B108" s="18" t="s">
        <v>78</v>
      </c>
      <c r="C108" s="48">
        <v>85</v>
      </c>
      <c r="D108" s="51">
        <v>1200</v>
      </c>
      <c r="E108" s="51">
        <v>22</v>
      </c>
      <c r="F108" s="51">
        <v>1200</v>
      </c>
      <c r="G108" s="21">
        <v>352.81200000000001</v>
      </c>
    </row>
    <row r="109" spans="1:7" ht="25.5" x14ac:dyDescent="0.2">
      <c r="A109" s="18">
        <v>59</v>
      </c>
      <c r="B109" s="18" t="s">
        <v>106</v>
      </c>
      <c r="C109" s="48">
        <v>33</v>
      </c>
      <c r="D109" s="51">
        <v>450</v>
      </c>
      <c r="E109" s="51">
        <v>9</v>
      </c>
      <c r="F109" s="51">
        <v>450</v>
      </c>
      <c r="G109" s="21">
        <v>132.30449999999999</v>
      </c>
    </row>
    <row r="110" spans="1:7" ht="25.5" x14ac:dyDescent="0.2">
      <c r="A110" s="18">
        <v>60</v>
      </c>
      <c r="B110" s="18" t="s">
        <v>107</v>
      </c>
      <c r="C110" s="48">
        <v>35</v>
      </c>
      <c r="D110" s="51">
        <v>500</v>
      </c>
      <c r="E110" s="51">
        <v>9</v>
      </c>
      <c r="F110" s="51">
        <v>500</v>
      </c>
      <c r="G110" s="21">
        <v>147.005</v>
      </c>
    </row>
    <row r="111" spans="1:7" ht="25.5" x14ac:dyDescent="0.2">
      <c r="A111" s="18">
        <v>61</v>
      </c>
      <c r="B111" s="18" t="s">
        <v>108</v>
      </c>
      <c r="C111" s="48">
        <v>30</v>
      </c>
      <c r="D111" s="51">
        <v>400</v>
      </c>
      <c r="E111" s="51">
        <v>8</v>
      </c>
      <c r="F111" s="51">
        <v>400</v>
      </c>
      <c r="G111" s="21">
        <v>117.604</v>
      </c>
    </row>
    <row r="112" spans="1:7" ht="25.5" x14ac:dyDescent="0.2">
      <c r="A112" s="18">
        <v>62</v>
      </c>
      <c r="B112" s="18" t="s">
        <v>109</v>
      </c>
      <c r="C112" s="48">
        <v>20</v>
      </c>
      <c r="D112" s="51">
        <v>300</v>
      </c>
      <c r="E112" s="51">
        <v>5</v>
      </c>
      <c r="F112" s="51">
        <v>300</v>
      </c>
      <c r="G112" s="21">
        <v>88.203000000000003</v>
      </c>
    </row>
    <row r="113" spans="1:7" x14ac:dyDescent="0.2">
      <c r="A113" s="18">
        <v>63</v>
      </c>
      <c r="B113" s="18" t="s">
        <v>110</v>
      </c>
      <c r="C113" s="48">
        <v>24</v>
      </c>
      <c r="D113" s="51">
        <v>350</v>
      </c>
      <c r="E113" s="51">
        <v>6</v>
      </c>
      <c r="F113" s="51">
        <v>350</v>
      </c>
      <c r="G113" s="21">
        <v>102.90349999999999</v>
      </c>
    </row>
    <row r="114" spans="1:7" ht="38.25" x14ac:dyDescent="0.2">
      <c r="A114" s="18">
        <v>64</v>
      </c>
      <c r="B114" s="18" t="s">
        <v>111</v>
      </c>
      <c r="C114" s="48">
        <v>40</v>
      </c>
      <c r="D114" s="51">
        <v>550</v>
      </c>
      <c r="E114" s="51">
        <v>10</v>
      </c>
      <c r="F114" s="51">
        <v>550</v>
      </c>
      <c r="G114" s="21">
        <v>161.7055</v>
      </c>
    </row>
    <row r="115" spans="1:7" ht="25.5" x14ac:dyDescent="0.2">
      <c r="A115" s="18">
        <v>65</v>
      </c>
      <c r="B115" s="18" t="s">
        <v>112</v>
      </c>
      <c r="C115" s="48">
        <v>28</v>
      </c>
      <c r="D115" s="51">
        <v>400</v>
      </c>
      <c r="E115" s="51">
        <v>7</v>
      </c>
      <c r="F115" s="51">
        <v>400</v>
      </c>
      <c r="G115" s="21">
        <v>117.604</v>
      </c>
    </row>
    <row r="116" spans="1:7" ht="25.5" x14ac:dyDescent="0.2">
      <c r="A116" s="18">
        <v>66</v>
      </c>
      <c r="B116" s="18" t="s">
        <v>113</v>
      </c>
      <c r="C116" s="48">
        <v>70</v>
      </c>
      <c r="D116" s="51">
        <v>950</v>
      </c>
      <c r="E116" s="51">
        <v>18</v>
      </c>
      <c r="F116" s="51">
        <v>950</v>
      </c>
      <c r="G116" s="21">
        <v>279.30950000000001</v>
      </c>
    </row>
    <row r="117" spans="1:7" ht="25.5" x14ac:dyDescent="0.2">
      <c r="A117" s="18">
        <v>67</v>
      </c>
      <c r="B117" s="18" t="s">
        <v>114</v>
      </c>
      <c r="C117" s="48">
        <v>18</v>
      </c>
      <c r="D117" s="51">
        <v>250</v>
      </c>
      <c r="E117" s="51">
        <v>5</v>
      </c>
      <c r="F117" s="51">
        <v>250</v>
      </c>
      <c r="G117" s="21">
        <v>73.502499999999998</v>
      </c>
    </row>
    <row r="118" spans="1:7" ht="51" x14ac:dyDescent="0.2">
      <c r="A118" s="18">
        <v>68</v>
      </c>
      <c r="B118" s="18" t="s">
        <v>115</v>
      </c>
      <c r="C118" s="48">
        <v>210</v>
      </c>
      <c r="D118" s="51">
        <v>2900</v>
      </c>
      <c r="E118" s="51">
        <v>55</v>
      </c>
      <c r="F118" s="51">
        <v>2900</v>
      </c>
      <c r="G118" s="21">
        <v>852.62900000000002</v>
      </c>
    </row>
    <row r="119" spans="1:7" x14ac:dyDescent="0.2">
      <c r="A119" s="18">
        <v>69</v>
      </c>
      <c r="B119" s="18" t="s">
        <v>116</v>
      </c>
      <c r="C119" s="48">
        <v>22</v>
      </c>
      <c r="D119" s="51">
        <v>300</v>
      </c>
      <c r="E119" s="51">
        <v>6</v>
      </c>
      <c r="F119" s="51">
        <v>300</v>
      </c>
      <c r="G119" s="21">
        <v>88.203000000000003</v>
      </c>
    </row>
    <row r="120" spans="1:7" ht="25.5" x14ac:dyDescent="0.2">
      <c r="A120" s="18">
        <v>70</v>
      </c>
      <c r="B120" s="18" t="s">
        <v>117</v>
      </c>
      <c r="C120" s="48">
        <v>42</v>
      </c>
      <c r="D120" s="51">
        <v>600</v>
      </c>
      <c r="E120" s="51">
        <v>11</v>
      </c>
      <c r="F120" s="51">
        <v>600</v>
      </c>
      <c r="G120" s="21">
        <v>176.40600000000001</v>
      </c>
    </row>
    <row r="121" spans="1:7" ht="25.5" x14ac:dyDescent="0.2">
      <c r="A121" s="18">
        <v>71</v>
      </c>
      <c r="B121" s="18" t="s">
        <v>118</v>
      </c>
      <c r="C121" s="48">
        <v>40</v>
      </c>
      <c r="D121" s="51">
        <v>550</v>
      </c>
      <c r="E121" s="51">
        <v>10</v>
      </c>
      <c r="F121" s="51">
        <v>550</v>
      </c>
      <c r="G121" s="21">
        <v>161.7055</v>
      </c>
    </row>
    <row r="122" spans="1:7" ht="25.5" x14ac:dyDescent="0.2">
      <c r="A122" s="18">
        <v>72</v>
      </c>
      <c r="B122" s="18" t="s">
        <v>119</v>
      </c>
      <c r="C122" s="48">
        <v>75</v>
      </c>
      <c r="D122" s="51">
        <v>1050</v>
      </c>
      <c r="E122" s="51">
        <v>20</v>
      </c>
      <c r="F122" s="51">
        <v>1050</v>
      </c>
      <c r="G122" s="21">
        <v>308.71049999999997</v>
      </c>
    </row>
    <row r="123" spans="1:7" ht="25.5" x14ac:dyDescent="0.2">
      <c r="A123" s="18">
        <v>73</v>
      </c>
      <c r="B123" s="18" t="s">
        <v>120</v>
      </c>
      <c r="C123" s="48">
        <v>40</v>
      </c>
      <c r="D123" s="51">
        <v>550</v>
      </c>
      <c r="E123" s="51">
        <v>10</v>
      </c>
      <c r="F123" s="51">
        <v>550</v>
      </c>
      <c r="G123" s="21">
        <v>161.7055</v>
      </c>
    </row>
    <row r="124" spans="1:7" ht="38.25" x14ac:dyDescent="0.2">
      <c r="A124" s="18">
        <v>74</v>
      </c>
      <c r="B124" s="18" t="s">
        <v>121</v>
      </c>
      <c r="C124" s="48">
        <v>106</v>
      </c>
      <c r="D124" s="51">
        <v>1450</v>
      </c>
      <c r="E124" s="51">
        <v>28</v>
      </c>
      <c r="F124" s="51">
        <v>1450</v>
      </c>
      <c r="G124" s="21">
        <v>426.31450000000001</v>
      </c>
    </row>
    <row r="125" spans="1:7" ht="25.5" x14ac:dyDescent="0.2">
      <c r="A125" s="18">
        <v>75</v>
      </c>
      <c r="B125" s="18" t="s">
        <v>122</v>
      </c>
      <c r="C125" s="48">
        <v>19</v>
      </c>
      <c r="D125" s="51">
        <v>250</v>
      </c>
      <c r="E125" s="51">
        <v>5</v>
      </c>
      <c r="F125" s="51">
        <v>250</v>
      </c>
      <c r="G125" s="21">
        <v>73.502499999999998</v>
      </c>
    </row>
    <row r="126" spans="1:7" ht="25.5" x14ac:dyDescent="0.2">
      <c r="A126" s="18">
        <v>76</v>
      </c>
      <c r="B126" s="18" t="s">
        <v>123</v>
      </c>
      <c r="C126" s="48">
        <v>35</v>
      </c>
      <c r="D126" s="51">
        <v>500</v>
      </c>
      <c r="E126" s="51">
        <v>9</v>
      </c>
      <c r="F126" s="51">
        <v>500</v>
      </c>
      <c r="G126" s="21">
        <v>147.005</v>
      </c>
    </row>
    <row r="127" spans="1:7" ht="25.5" x14ac:dyDescent="0.2">
      <c r="A127" s="18">
        <v>77</v>
      </c>
      <c r="B127" s="18" t="s">
        <v>124</v>
      </c>
      <c r="C127" s="48">
        <v>48</v>
      </c>
      <c r="D127" s="51">
        <v>650</v>
      </c>
      <c r="E127" s="51">
        <v>13</v>
      </c>
      <c r="F127" s="51">
        <v>650</v>
      </c>
      <c r="G127" s="21">
        <v>191.10649999999998</v>
      </c>
    </row>
    <row r="128" spans="1:7" ht="25.5" x14ac:dyDescent="0.2">
      <c r="A128" s="18">
        <v>78</v>
      </c>
      <c r="B128" s="18" t="s">
        <v>125</v>
      </c>
      <c r="C128" s="48">
        <v>41</v>
      </c>
      <c r="D128" s="51">
        <v>550</v>
      </c>
      <c r="E128" s="51">
        <v>11</v>
      </c>
      <c r="F128" s="51">
        <v>550</v>
      </c>
      <c r="G128" s="21">
        <v>161.7055</v>
      </c>
    </row>
    <row r="129" spans="1:7" ht="25.5" x14ac:dyDescent="0.2">
      <c r="A129" s="18">
        <v>79</v>
      </c>
      <c r="B129" s="18" t="s">
        <v>126</v>
      </c>
      <c r="C129" s="48">
        <v>45</v>
      </c>
      <c r="D129" s="51">
        <v>650</v>
      </c>
      <c r="E129" s="51">
        <v>12</v>
      </c>
      <c r="F129" s="51">
        <v>650</v>
      </c>
      <c r="G129" s="21">
        <v>191.10649999999998</v>
      </c>
    </row>
    <row r="130" spans="1:7" ht="38.25" x14ac:dyDescent="0.2">
      <c r="A130" s="18">
        <v>80</v>
      </c>
      <c r="B130" s="18" t="s">
        <v>127</v>
      </c>
      <c r="C130" s="48">
        <v>42</v>
      </c>
      <c r="D130" s="51">
        <v>600</v>
      </c>
      <c r="E130" s="51">
        <v>11</v>
      </c>
      <c r="F130" s="51">
        <v>600</v>
      </c>
      <c r="G130" s="21">
        <v>176.40600000000001</v>
      </c>
    </row>
    <row r="131" spans="1:7" ht="25.5" x14ac:dyDescent="0.2">
      <c r="A131" s="18">
        <v>81</v>
      </c>
      <c r="B131" s="18" t="s">
        <v>128</v>
      </c>
      <c r="C131" s="48">
        <v>30</v>
      </c>
      <c r="D131" s="51">
        <v>400</v>
      </c>
      <c r="E131" s="51">
        <v>8</v>
      </c>
      <c r="F131" s="51">
        <v>400</v>
      </c>
      <c r="G131" s="21">
        <v>117.604</v>
      </c>
    </row>
    <row r="132" spans="1:7" ht="25.5" x14ac:dyDescent="0.2">
      <c r="A132" s="18">
        <v>82</v>
      </c>
      <c r="B132" s="18" t="s">
        <v>77</v>
      </c>
      <c r="C132" s="48">
        <v>36</v>
      </c>
      <c r="D132" s="51">
        <v>500</v>
      </c>
      <c r="E132" s="51">
        <v>9</v>
      </c>
      <c r="F132" s="51">
        <v>500</v>
      </c>
      <c r="G132" s="21">
        <v>147.005</v>
      </c>
    </row>
    <row r="133" spans="1:7" x14ac:dyDescent="0.2">
      <c r="A133" s="18">
        <v>83</v>
      </c>
      <c r="B133" s="18" t="s">
        <v>129</v>
      </c>
      <c r="C133" s="48">
        <v>28</v>
      </c>
      <c r="D133" s="51">
        <v>400</v>
      </c>
      <c r="E133" s="51">
        <v>7</v>
      </c>
      <c r="F133" s="51">
        <v>400</v>
      </c>
      <c r="G133" s="21">
        <v>117.604</v>
      </c>
    </row>
    <row r="134" spans="1:7" ht="38.25" x14ac:dyDescent="0.2">
      <c r="A134" s="18">
        <v>84</v>
      </c>
      <c r="B134" s="18" t="s">
        <v>130</v>
      </c>
      <c r="C134" s="48">
        <v>50</v>
      </c>
      <c r="D134" s="51">
        <v>700</v>
      </c>
      <c r="E134" s="51">
        <v>13</v>
      </c>
      <c r="F134" s="51">
        <v>700</v>
      </c>
      <c r="G134" s="21">
        <v>205.80699999999999</v>
      </c>
    </row>
    <row r="135" spans="1:7" ht="38.25" x14ac:dyDescent="0.2">
      <c r="A135" s="18">
        <v>85</v>
      </c>
      <c r="B135" s="18" t="s">
        <v>131</v>
      </c>
      <c r="C135" s="48">
        <v>30</v>
      </c>
      <c r="D135" s="51">
        <v>400</v>
      </c>
      <c r="E135" s="51">
        <v>8</v>
      </c>
      <c r="F135" s="51">
        <v>400</v>
      </c>
      <c r="G135" s="21">
        <v>117.604</v>
      </c>
    </row>
    <row r="136" spans="1:7" x14ac:dyDescent="0.2">
      <c r="A136" s="18">
        <v>86</v>
      </c>
      <c r="B136" s="18" t="s">
        <v>132</v>
      </c>
      <c r="C136" s="48">
        <v>32</v>
      </c>
      <c r="D136" s="51">
        <v>450</v>
      </c>
      <c r="E136" s="51">
        <v>8</v>
      </c>
      <c r="F136" s="51">
        <v>450</v>
      </c>
      <c r="G136" s="21">
        <v>132.30449999999999</v>
      </c>
    </row>
    <row r="137" spans="1:7" ht="25.5" x14ac:dyDescent="0.2">
      <c r="A137" s="18">
        <v>87</v>
      </c>
      <c r="B137" s="18" t="s">
        <v>133</v>
      </c>
      <c r="C137" s="48">
        <v>45</v>
      </c>
      <c r="D137" s="51">
        <v>600</v>
      </c>
      <c r="E137" s="51">
        <v>12</v>
      </c>
      <c r="F137" s="51">
        <v>600</v>
      </c>
      <c r="G137" s="21">
        <v>176.40600000000001</v>
      </c>
    </row>
    <row r="138" spans="1:7" ht="38.25" x14ac:dyDescent="0.2">
      <c r="A138" s="18">
        <v>88</v>
      </c>
      <c r="B138" s="18" t="s">
        <v>134</v>
      </c>
      <c r="C138" s="48">
        <v>40</v>
      </c>
      <c r="D138" s="51">
        <v>550</v>
      </c>
      <c r="E138" s="51">
        <v>10</v>
      </c>
      <c r="F138" s="51">
        <v>550</v>
      </c>
      <c r="G138" s="21">
        <v>161.7055</v>
      </c>
    </row>
    <row r="139" spans="1:7" ht="25.5" x14ac:dyDescent="0.2">
      <c r="A139" s="18">
        <v>89</v>
      </c>
      <c r="B139" s="18" t="s">
        <v>135</v>
      </c>
      <c r="C139" s="48">
        <v>60</v>
      </c>
      <c r="D139" s="51">
        <v>850</v>
      </c>
      <c r="E139" s="51">
        <v>16</v>
      </c>
      <c r="F139" s="51">
        <v>850</v>
      </c>
      <c r="G139" s="21">
        <v>249.9085</v>
      </c>
    </row>
    <row r="140" spans="1:7" ht="38.25" x14ac:dyDescent="0.2">
      <c r="A140" s="18">
        <v>90</v>
      </c>
      <c r="B140" s="18" t="s">
        <v>136</v>
      </c>
      <c r="C140" s="48">
        <v>200</v>
      </c>
      <c r="D140" s="51">
        <v>2800</v>
      </c>
      <c r="E140" s="51">
        <v>52</v>
      </c>
      <c r="F140" s="51">
        <v>2800</v>
      </c>
      <c r="G140" s="21">
        <v>823.22799999999995</v>
      </c>
    </row>
    <row r="141" spans="1:7" ht="38.25" x14ac:dyDescent="0.2">
      <c r="A141" s="18">
        <v>91</v>
      </c>
      <c r="B141" s="18" t="s">
        <v>137</v>
      </c>
      <c r="C141" s="48">
        <v>24</v>
      </c>
      <c r="D141" s="51">
        <v>350</v>
      </c>
      <c r="E141" s="51">
        <v>6</v>
      </c>
      <c r="F141" s="51">
        <v>350</v>
      </c>
      <c r="G141" s="21">
        <v>102.90349999999999</v>
      </c>
    </row>
    <row r="142" spans="1:7" ht="25.5" x14ac:dyDescent="0.2">
      <c r="A142" s="18">
        <v>92</v>
      </c>
      <c r="B142" s="18" t="s">
        <v>138</v>
      </c>
      <c r="C142" s="48">
        <v>26</v>
      </c>
      <c r="D142" s="51">
        <v>350</v>
      </c>
      <c r="E142" s="51">
        <v>7</v>
      </c>
      <c r="F142" s="51">
        <v>350</v>
      </c>
      <c r="G142" s="21">
        <v>102.90349999999999</v>
      </c>
    </row>
    <row r="143" spans="1:7" ht="25.5" x14ac:dyDescent="0.2">
      <c r="A143" s="18">
        <v>93</v>
      </c>
      <c r="B143" s="18" t="s">
        <v>113</v>
      </c>
      <c r="C143" s="48">
        <v>119</v>
      </c>
      <c r="D143" s="51">
        <v>1650</v>
      </c>
      <c r="E143" s="51">
        <v>31</v>
      </c>
      <c r="F143" s="51">
        <v>1650</v>
      </c>
      <c r="G143" s="21">
        <v>485.11649999999997</v>
      </c>
    </row>
    <row r="144" spans="1:7" ht="25.5" x14ac:dyDescent="0.2">
      <c r="A144" s="18">
        <v>94</v>
      </c>
      <c r="B144" s="18" t="s">
        <v>139</v>
      </c>
      <c r="C144" s="49">
        <v>10</v>
      </c>
      <c r="D144" s="51">
        <v>100</v>
      </c>
      <c r="E144" s="51">
        <v>3</v>
      </c>
      <c r="F144" s="51">
        <v>100</v>
      </c>
      <c r="G144" s="21">
        <v>29.401</v>
      </c>
    </row>
    <row r="145" spans="1:7" ht="25.5" x14ac:dyDescent="0.2">
      <c r="A145" s="18">
        <v>95</v>
      </c>
      <c r="B145" s="18" t="s">
        <v>140</v>
      </c>
      <c r="C145" s="48">
        <v>30</v>
      </c>
      <c r="D145" s="51">
        <v>400</v>
      </c>
      <c r="E145" s="51">
        <v>8</v>
      </c>
      <c r="F145" s="51">
        <v>400</v>
      </c>
      <c r="G145" s="21">
        <v>117.604</v>
      </c>
    </row>
    <row r="146" spans="1:7" ht="51" x14ac:dyDescent="0.2">
      <c r="A146" s="18">
        <v>96</v>
      </c>
      <c r="B146" s="18" t="s">
        <v>141</v>
      </c>
      <c r="C146" s="48">
        <v>57</v>
      </c>
      <c r="D146" s="51">
        <v>800</v>
      </c>
      <c r="E146" s="51">
        <v>15</v>
      </c>
      <c r="F146" s="51">
        <v>800</v>
      </c>
      <c r="G146" s="21">
        <v>235.208</v>
      </c>
    </row>
    <row r="147" spans="1:7" ht="38.25" x14ac:dyDescent="0.2">
      <c r="A147" s="18">
        <v>97</v>
      </c>
      <c r="B147" s="18" t="s">
        <v>142</v>
      </c>
      <c r="C147" s="48">
        <v>60</v>
      </c>
      <c r="D147" s="51">
        <v>850</v>
      </c>
      <c r="E147" s="51">
        <v>16</v>
      </c>
      <c r="F147" s="51">
        <v>850</v>
      </c>
      <c r="G147" s="21">
        <v>249.9085</v>
      </c>
    </row>
    <row r="148" spans="1:7" ht="25.5" x14ac:dyDescent="0.2">
      <c r="A148" s="18">
        <v>98</v>
      </c>
      <c r="B148" s="18" t="s">
        <v>143</v>
      </c>
      <c r="C148" s="48">
        <v>35</v>
      </c>
      <c r="D148" s="51">
        <v>500</v>
      </c>
      <c r="E148" s="51">
        <v>9</v>
      </c>
      <c r="F148" s="51">
        <v>500</v>
      </c>
      <c r="G148" s="21">
        <v>147.005</v>
      </c>
    </row>
    <row r="149" spans="1:7" ht="25.5" x14ac:dyDescent="0.2">
      <c r="A149" s="18">
        <v>99</v>
      </c>
      <c r="B149" s="18" t="s">
        <v>144</v>
      </c>
      <c r="C149" s="48">
        <v>61</v>
      </c>
      <c r="D149" s="51">
        <v>850</v>
      </c>
      <c r="E149" s="51">
        <v>16</v>
      </c>
      <c r="F149" s="51">
        <v>850</v>
      </c>
      <c r="G149" s="21">
        <v>249.9085</v>
      </c>
    </row>
    <row r="150" spans="1:7" ht="38.25" x14ac:dyDescent="0.2">
      <c r="A150" s="18">
        <v>100</v>
      </c>
      <c r="B150" s="18" t="s">
        <v>145</v>
      </c>
      <c r="C150" s="48">
        <v>51</v>
      </c>
      <c r="D150" s="51">
        <v>700</v>
      </c>
      <c r="E150" s="51">
        <v>13</v>
      </c>
      <c r="F150" s="51">
        <v>700</v>
      </c>
      <c r="G150" s="21">
        <v>205.80699999999999</v>
      </c>
    </row>
    <row r="151" spans="1:7" ht="38.25" x14ac:dyDescent="0.2">
      <c r="A151" s="18">
        <v>101</v>
      </c>
      <c r="B151" s="18" t="s">
        <v>146</v>
      </c>
      <c r="C151" s="48">
        <v>49</v>
      </c>
      <c r="D151" s="51">
        <v>700</v>
      </c>
      <c r="E151" s="51">
        <v>13</v>
      </c>
      <c r="F151" s="51">
        <v>700</v>
      </c>
      <c r="G151" s="21">
        <v>205.80699999999999</v>
      </c>
    </row>
    <row r="152" spans="1:7" ht="38.25" x14ac:dyDescent="0.2">
      <c r="A152" s="18">
        <v>102</v>
      </c>
      <c r="B152" s="18" t="s">
        <v>147</v>
      </c>
      <c r="C152" s="48">
        <v>50</v>
      </c>
      <c r="D152" s="51">
        <v>700</v>
      </c>
      <c r="E152" s="51">
        <v>13</v>
      </c>
      <c r="F152" s="51">
        <v>700</v>
      </c>
      <c r="G152" s="21">
        <v>205.80699999999999</v>
      </c>
    </row>
    <row r="153" spans="1:7" ht="38.25" x14ac:dyDescent="0.2">
      <c r="A153" s="18">
        <v>103</v>
      </c>
      <c r="B153" s="18" t="s">
        <v>148</v>
      </c>
      <c r="C153" s="48">
        <v>32</v>
      </c>
      <c r="D153" s="51">
        <v>450</v>
      </c>
      <c r="E153" s="51">
        <v>8</v>
      </c>
      <c r="F153" s="51">
        <v>450</v>
      </c>
      <c r="G153" s="21">
        <v>132.30449999999999</v>
      </c>
    </row>
    <row r="154" spans="1:7" ht="51" x14ac:dyDescent="0.2">
      <c r="A154" s="18">
        <v>104</v>
      </c>
      <c r="B154" s="18" t="s">
        <v>149</v>
      </c>
      <c r="C154" s="48">
        <v>45</v>
      </c>
      <c r="D154" s="51">
        <v>650</v>
      </c>
      <c r="E154" s="51">
        <v>12</v>
      </c>
      <c r="F154" s="51">
        <v>650</v>
      </c>
      <c r="G154" s="21">
        <v>191.10649999999998</v>
      </c>
    </row>
    <row r="155" spans="1:7" ht="25.5" x14ac:dyDescent="0.2">
      <c r="A155" s="18">
        <v>105</v>
      </c>
      <c r="B155" s="18" t="s">
        <v>150</v>
      </c>
      <c r="C155" s="48">
        <v>120</v>
      </c>
      <c r="D155" s="51">
        <v>1650</v>
      </c>
      <c r="E155" s="51">
        <v>31</v>
      </c>
      <c r="F155" s="51">
        <v>1650</v>
      </c>
      <c r="G155" s="21">
        <v>485.11649999999997</v>
      </c>
    </row>
    <row r="156" spans="1:7" x14ac:dyDescent="0.2">
      <c r="A156" s="18">
        <v>106</v>
      </c>
      <c r="B156" s="18" t="s">
        <v>151</v>
      </c>
      <c r="C156" s="48">
        <v>14</v>
      </c>
      <c r="D156" s="51">
        <v>200</v>
      </c>
      <c r="E156" s="51">
        <v>4</v>
      </c>
      <c r="F156" s="51">
        <v>200</v>
      </c>
      <c r="G156" s="21">
        <v>58.802</v>
      </c>
    </row>
    <row r="157" spans="1:7" ht="38.25" x14ac:dyDescent="0.2">
      <c r="A157" s="18">
        <v>107</v>
      </c>
      <c r="B157" s="18" t="s">
        <v>152</v>
      </c>
      <c r="C157" s="48">
        <v>48</v>
      </c>
      <c r="D157" s="51">
        <v>650</v>
      </c>
      <c r="E157" s="51">
        <v>13</v>
      </c>
      <c r="F157" s="51">
        <v>650</v>
      </c>
      <c r="G157" s="21">
        <v>191.10649999999998</v>
      </c>
    </row>
    <row r="158" spans="1:7" x14ac:dyDescent="0.2">
      <c r="A158" s="18">
        <v>108</v>
      </c>
      <c r="B158" s="18" t="s">
        <v>153</v>
      </c>
      <c r="C158" s="48">
        <v>24</v>
      </c>
      <c r="D158" s="51">
        <v>350</v>
      </c>
      <c r="E158" s="51">
        <v>6</v>
      </c>
      <c r="F158" s="51">
        <v>350</v>
      </c>
      <c r="G158" s="21">
        <v>102.90349999999999</v>
      </c>
    </row>
    <row r="159" spans="1:7" ht="38.25" x14ac:dyDescent="0.2">
      <c r="A159" s="18">
        <v>109</v>
      </c>
      <c r="B159" s="18" t="s">
        <v>154</v>
      </c>
      <c r="C159" s="48">
        <v>97</v>
      </c>
      <c r="D159" s="51">
        <v>1350</v>
      </c>
      <c r="E159" s="51">
        <v>25</v>
      </c>
      <c r="F159" s="51">
        <v>1350</v>
      </c>
      <c r="G159" s="21">
        <v>396.9135</v>
      </c>
    </row>
    <row r="160" spans="1:7" ht="25.5" x14ac:dyDescent="0.2">
      <c r="A160" s="18">
        <v>110</v>
      </c>
      <c r="B160" s="18" t="s">
        <v>155</v>
      </c>
      <c r="C160" s="48">
        <v>99</v>
      </c>
      <c r="D160" s="51">
        <v>1400</v>
      </c>
      <c r="E160" s="51">
        <v>26</v>
      </c>
      <c r="F160" s="51">
        <v>1400</v>
      </c>
      <c r="G160" s="21">
        <v>411.61399999999998</v>
      </c>
    </row>
    <row r="161" spans="1:7" ht="38.25" x14ac:dyDescent="0.2">
      <c r="A161" s="18">
        <v>111</v>
      </c>
      <c r="B161" s="18" t="s">
        <v>156</v>
      </c>
      <c r="C161" s="48">
        <v>59</v>
      </c>
      <c r="D161" s="51">
        <v>800</v>
      </c>
      <c r="E161" s="51">
        <v>15</v>
      </c>
      <c r="F161" s="51">
        <v>800</v>
      </c>
      <c r="G161" s="21">
        <v>235.208</v>
      </c>
    </row>
    <row r="162" spans="1:7" ht="25.5" x14ac:dyDescent="0.2">
      <c r="A162" s="18">
        <v>112</v>
      </c>
      <c r="B162" s="18" t="s">
        <v>157</v>
      </c>
      <c r="C162" s="48">
        <v>20</v>
      </c>
      <c r="D162" s="51">
        <v>300</v>
      </c>
      <c r="E162" s="51">
        <v>5</v>
      </c>
      <c r="F162" s="51">
        <v>300</v>
      </c>
      <c r="G162" s="21">
        <v>88.203000000000003</v>
      </c>
    </row>
    <row r="163" spans="1:7" ht="25.5" x14ac:dyDescent="0.2">
      <c r="A163" s="18">
        <v>113</v>
      </c>
      <c r="B163" s="18" t="s">
        <v>158</v>
      </c>
      <c r="C163" s="48">
        <v>41</v>
      </c>
      <c r="D163" s="51">
        <v>550</v>
      </c>
      <c r="E163" s="51">
        <v>11</v>
      </c>
      <c r="F163" s="51">
        <v>550</v>
      </c>
      <c r="G163" s="21">
        <v>161.7055</v>
      </c>
    </row>
    <row r="164" spans="1:7" ht="38.25" x14ac:dyDescent="0.2">
      <c r="A164" s="18">
        <v>114</v>
      </c>
      <c r="B164" s="18" t="s">
        <v>159</v>
      </c>
      <c r="C164" s="48">
        <v>70</v>
      </c>
      <c r="D164" s="51">
        <v>950</v>
      </c>
      <c r="E164" s="51">
        <v>18</v>
      </c>
      <c r="F164" s="51">
        <v>950</v>
      </c>
      <c r="G164" s="21">
        <v>279.30950000000001</v>
      </c>
    </row>
    <row r="165" spans="1:7" ht="25.5" x14ac:dyDescent="0.2">
      <c r="A165" s="18">
        <v>115</v>
      </c>
      <c r="B165" s="18" t="s">
        <v>160</v>
      </c>
      <c r="C165" s="48">
        <v>60</v>
      </c>
      <c r="D165" s="51">
        <v>850</v>
      </c>
      <c r="E165" s="51">
        <v>16</v>
      </c>
      <c r="F165" s="51">
        <v>850</v>
      </c>
      <c r="G165" s="21">
        <v>249.9085</v>
      </c>
    </row>
    <row r="166" spans="1:7" ht="63.75" x14ac:dyDescent="0.2">
      <c r="A166" s="18">
        <v>116</v>
      </c>
      <c r="B166" s="18" t="s">
        <v>161</v>
      </c>
      <c r="C166" s="48">
        <v>14</v>
      </c>
      <c r="D166" s="51">
        <v>200</v>
      </c>
      <c r="E166" s="51">
        <v>4</v>
      </c>
      <c r="F166" s="51">
        <v>200</v>
      </c>
      <c r="G166" s="21">
        <v>58.802</v>
      </c>
    </row>
    <row r="167" spans="1:7" ht="25.5" x14ac:dyDescent="0.2">
      <c r="A167" s="18">
        <v>117</v>
      </c>
      <c r="B167" s="18" t="s">
        <v>162</v>
      </c>
      <c r="C167" s="48">
        <v>49</v>
      </c>
      <c r="D167" s="51">
        <v>650</v>
      </c>
      <c r="E167" s="51">
        <v>13</v>
      </c>
      <c r="F167" s="51">
        <v>650</v>
      </c>
      <c r="G167" s="21">
        <v>191.10649999999998</v>
      </c>
    </row>
    <row r="168" spans="1:7" ht="25.5" x14ac:dyDescent="0.2">
      <c r="A168" s="18">
        <v>118</v>
      </c>
      <c r="B168" s="18" t="s">
        <v>163</v>
      </c>
      <c r="C168" s="48">
        <v>76</v>
      </c>
      <c r="D168" s="51">
        <v>1050</v>
      </c>
      <c r="E168" s="51">
        <v>20</v>
      </c>
      <c r="F168" s="51">
        <v>1050</v>
      </c>
      <c r="G168" s="21">
        <v>308.71049999999997</v>
      </c>
    </row>
    <row r="169" spans="1:7" ht="25.5" x14ac:dyDescent="0.2">
      <c r="A169" s="18">
        <v>119</v>
      </c>
      <c r="B169" s="18" t="s">
        <v>50</v>
      </c>
      <c r="C169" s="48">
        <v>24</v>
      </c>
      <c r="D169" s="51">
        <v>350</v>
      </c>
      <c r="E169" s="51">
        <v>6</v>
      </c>
      <c r="F169" s="51">
        <v>350</v>
      </c>
      <c r="G169" s="21">
        <v>102.90349999999999</v>
      </c>
    </row>
    <row r="171" spans="1:7" ht="63.75" customHeight="1" x14ac:dyDescent="0.25"/>
  </sheetData>
  <mergeCells count="15">
    <mergeCell ref="A2:G2"/>
    <mergeCell ref="A5:B5"/>
    <mergeCell ref="A42:B42"/>
    <mergeCell ref="A36:B36"/>
    <mergeCell ref="A3:A4"/>
    <mergeCell ref="B3:B4"/>
    <mergeCell ref="C3:C4"/>
    <mergeCell ref="A47:G47"/>
    <mergeCell ref="A48:A49"/>
    <mergeCell ref="B48:B49"/>
    <mergeCell ref="C48:C49"/>
    <mergeCell ref="D48:D49"/>
    <mergeCell ref="E48:E49"/>
    <mergeCell ref="F48:F49"/>
    <mergeCell ref="G48:G4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0545-87AC-40D8-9F2D-518DE9FDF4A1}">
  <sheetPr codeName="Sheet2"/>
  <dimension ref="A1:H449"/>
  <sheetViews>
    <sheetView tabSelected="1" workbookViewId="0">
      <selection activeCell="G315" sqref="G315"/>
    </sheetView>
  </sheetViews>
  <sheetFormatPr defaultRowHeight="15" x14ac:dyDescent="0.25"/>
  <cols>
    <col min="1" max="1" width="5.28515625" style="55" customWidth="1"/>
    <col min="2" max="2" width="64.140625" style="29" customWidth="1"/>
    <col min="3" max="3" width="9.42578125" style="52" bestFit="1" customWidth="1"/>
    <col min="4" max="4" width="13.42578125" style="52" customWidth="1"/>
    <col min="5" max="5" width="11.28515625" style="29" bestFit="1" customWidth="1"/>
    <col min="6" max="6" width="12" style="29" customWidth="1"/>
    <col min="7" max="7" width="9.140625" style="29"/>
    <col min="8" max="8" width="11.7109375" style="29" customWidth="1"/>
    <col min="9" max="16384" width="9.140625" style="29"/>
  </cols>
  <sheetData>
    <row r="1" spans="1:5" ht="48" customHeight="1" x14ac:dyDescent="0.2">
      <c r="A1" s="62" t="s">
        <v>168</v>
      </c>
      <c r="B1" s="76"/>
      <c r="C1" s="76"/>
      <c r="D1" s="76"/>
      <c r="E1" s="76"/>
    </row>
    <row r="2" spans="1:5" ht="12.75" x14ac:dyDescent="0.2">
      <c r="A2" s="63" t="s">
        <v>30</v>
      </c>
      <c r="B2" s="64" t="s">
        <v>29</v>
      </c>
      <c r="C2" s="65" t="s">
        <v>47</v>
      </c>
      <c r="D2" s="66" t="s">
        <v>48</v>
      </c>
      <c r="E2" s="70" t="s">
        <v>46</v>
      </c>
    </row>
    <row r="3" spans="1:5" ht="12.75" x14ac:dyDescent="0.2">
      <c r="A3" s="63"/>
      <c r="B3" s="64"/>
      <c r="C3" s="65"/>
      <c r="D3" s="67"/>
      <c r="E3" s="71"/>
    </row>
    <row r="4" spans="1:5" ht="14.25" x14ac:dyDescent="0.2">
      <c r="A4" s="53"/>
      <c r="B4" s="26"/>
      <c r="C4" s="47">
        <f>SUM(C5:C136)</f>
        <v>13427</v>
      </c>
      <c r="D4" s="47">
        <f>SUM(D5:D136)</f>
        <v>200000</v>
      </c>
      <c r="E4" s="27">
        <f>SUM(E5:E136)</f>
        <v>132004.85000000003</v>
      </c>
    </row>
    <row r="5" spans="1:5" x14ac:dyDescent="0.2">
      <c r="A5" s="54">
        <v>1</v>
      </c>
      <c r="B5" s="28" t="s">
        <v>49</v>
      </c>
      <c r="C5" s="24">
        <v>82</v>
      </c>
      <c r="D5" s="1">
        <v>1200</v>
      </c>
      <c r="E5" s="57">
        <v>792.02909999999997</v>
      </c>
    </row>
    <row r="6" spans="1:5" x14ac:dyDescent="0.2">
      <c r="A6" s="54">
        <v>2</v>
      </c>
      <c r="B6" s="28" t="s">
        <v>50</v>
      </c>
      <c r="C6" s="24">
        <v>45</v>
      </c>
      <c r="D6" s="1">
        <v>650</v>
      </c>
      <c r="E6" s="57">
        <v>429.01576249999999</v>
      </c>
    </row>
    <row r="7" spans="1:5" x14ac:dyDescent="0.2">
      <c r="A7" s="54">
        <v>3</v>
      </c>
      <c r="B7" s="28" t="s">
        <v>51</v>
      </c>
      <c r="C7" s="24">
        <v>67</v>
      </c>
      <c r="D7" s="1">
        <v>1000</v>
      </c>
      <c r="E7" s="57">
        <v>660.02424999999994</v>
      </c>
    </row>
    <row r="8" spans="1:5" x14ac:dyDescent="0.2">
      <c r="A8" s="54">
        <v>4</v>
      </c>
      <c r="B8" s="28" t="s">
        <v>52</v>
      </c>
      <c r="C8" s="24">
        <v>116</v>
      </c>
      <c r="D8" s="1">
        <v>1750</v>
      </c>
      <c r="E8" s="57">
        <v>1155.0424375</v>
      </c>
    </row>
    <row r="9" spans="1:5" x14ac:dyDescent="0.2">
      <c r="A9" s="54">
        <v>5</v>
      </c>
      <c r="B9" s="28" t="s">
        <v>53</v>
      </c>
      <c r="C9" s="24">
        <v>65</v>
      </c>
      <c r="D9" s="1">
        <v>950</v>
      </c>
      <c r="E9" s="57">
        <v>627.02303749999999</v>
      </c>
    </row>
    <row r="10" spans="1:5" x14ac:dyDescent="0.2">
      <c r="A10" s="54">
        <v>6</v>
      </c>
      <c r="B10" s="28" t="s">
        <v>54</v>
      </c>
      <c r="C10" s="24">
        <v>54</v>
      </c>
      <c r="D10" s="1">
        <v>800</v>
      </c>
      <c r="E10" s="57">
        <v>528.01940000000002</v>
      </c>
    </row>
    <row r="11" spans="1:5" x14ac:dyDescent="0.2">
      <c r="A11" s="54">
        <v>7</v>
      </c>
      <c r="B11" s="28" t="s">
        <v>55</v>
      </c>
      <c r="C11" s="24">
        <v>132</v>
      </c>
      <c r="D11" s="1">
        <v>1950</v>
      </c>
      <c r="E11" s="57">
        <v>1287.0472875</v>
      </c>
    </row>
    <row r="12" spans="1:5" x14ac:dyDescent="0.2">
      <c r="A12" s="54">
        <v>8</v>
      </c>
      <c r="B12" s="28" t="s">
        <v>56</v>
      </c>
      <c r="C12" s="24">
        <v>214</v>
      </c>
      <c r="D12" s="1">
        <v>3200</v>
      </c>
      <c r="E12" s="57">
        <v>2112.0776000000001</v>
      </c>
    </row>
    <row r="13" spans="1:5" x14ac:dyDescent="0.2">
      <c r="A13" s="54">
        <v>9</v>
      </c>
      <c r="B13" s="28" t="s">
        <v>57</v>
      </c>
      <c r="C13" s="24">
        <v>400</v>
      </c>
      <c r="D13" s="1">
        <v>5950</v>
      </c>
      <c r="E13" s="57">
        <v>3927.1442874999998</v>
      </c>
    </row>
    <row r="14" spans="1:5" x14ac:dyDescent="0.2">
      <c r="A14" s="54">
        <v>10</v>
      </c>
      <c r="B14" s="28" t="s">
        <v>58</v>
      </c>
      <c r="C14" s="24">
        <v>206</v>
      </c>
      <c r="D14" s="1">
        <v>3050</v>
      </c>
      <c r="E14" s="57">
        <v>2013.0739624999999</v>
      </c>
    </row>
    <row r="15" spans="1:5" x14ac:dyDescent="0.2">
      <c r="A15" s="54">
        <v>11</v>
      </c>
      <c r="B15" s="28" t="s">
        <v>59</v>
      </c>
      <c r="C15" s="24">
        <v>74</v>
      </c>
      <c r="D15" s="1">
        <v>1100</v>
      </c>
      <c r="E15" s="57">
        <v>726.02667499999995</v>
      </c>
    </row>
    <row r="16" spans="1:5" ht="13.5" customHeight="1" x14ac:dyDescent="0.2">
      <c r="A16" s="54">
        <v>12</v>
      </c>
      <c r="B16" s="28" t="s">
        <v>60</v>
      </c>
      <c r="C16" s="24">
        <v>120</v>
      </c>
      <c r="D16" s="1">
        <v>1800</v>
      </c>
      <c r="E16" s="57">
        <v>1188.0436500000001</v>
      </c>
    </row>
    <row r="17" spans="1:5" x14ac:dyDescent="0.2">
      <c r="A17" s="54">
        <v>13</v>
      </c>
      <c r="B17" s="28" t="s">
        <v>61</v>
      </c>
      <c r="C17" s="24">
        <v>112</v>
      </c>
      <c r="D17" s="1">
        <v>1650</v>
      </c>
      <c r="E17" s="57">
        <v>1089.0400124999999</v>
      </c>
    </row>
    <row r="18" spans="1:5" x14ac:dyDescent="0.2">
      <c r="A18" s="54">
        <v>14</v>
      </c>
      <c r="B18" s="28" t="s">
        <v>62</v>
      </c>
      <c r="C18" s="24">
        <v>42</v>
      </c>
      <c r="D18" s="1">
        <v>650</v>
      </c>
      <c r="E18" s="57">
        <v>429.01576249999999</v>
      </c>
    </row>
    <row r="19" spans="1:5" x14ac:dyDescent="0.2">
      <c r="A19" s="54">
        <v>15</v>
      </c>
      <c r="B19" s="28" t="s">
        <v>63</v>
      </c>
      <c r="C19" s="24">
        <v>17</v>
      </c>
      <c r="D19" s="1">
        <v>250</v>
      </c>
      <c r="E19" s="57">
        <v>165.00606249999998</v>
      </c>
    </row>
    <row r="20" spans="1:5" x14ac:dyDescent="0.2">
      <c r="A20" s="54">
        <v>16</v>
      </c>
      <c r="B20" s="28" t="s">
        <v>64</v>
      </c>
      <c r="C20" s="24">
        <v>60</v>
      </c>
      <c r="D20" s="1">
        <v>900</v>
      </c>
      <c r="E20" s="57">
        <v>594.02182500000004</v>
      </c>
    </row>
    <row r="21" spans="1:5" x14ac:dyDescent="0.2">
      <c r="A21" s="54">
        <v>17</v>
      </c>
      <c r="B21" s="28" t="s">
        <v>65</v>
      </c>
      <c r="C21" s="24">
        <v>33</v>
      </c>
      <c r="D21" s="1">
        <v>500</v>
      </c>
      <c r="E21" s="57">
        <v>330.01212499999997</v>
      </c>
    </row>
    <row r="22" spans="1:5" x14ac:dyDescent="0.2">
      <c r="A22" s="54">
        <v>18</v>
      </c>
      <c r="B22" s="28" t="s">
        <v>66</v>
      </c>
      <c r="C22" s="24">
        <v>127</v>
      </c>
      <c r="D22" s="1">
        <v>1900</v>
      </c>
      <c r="E22" s="57">
        <v>1254.046075</v>
      </c>
    </row>
    <row r="23" spans="1:5" x14ac:dyDescent="0.2">
      <c r="A23" s="54">
        <v>19</v>
      </c>
      <c r="B23" s="28" t="s">
        <v>67</v>
      </c>
      <c r="C23" s="24">
        <v>263</v>
      </c>
      <c r="D23" s="1">
        <v>3900</v>
      </c>
      <c r="E23" s="57">
        <v>2574.0945750000001</v>
      </c>
    </row>
    <row r="24" spans="1:5" ht="15.75" customHeight="1" x14ac:dyDescent="0.2">
      <c r="A24" s="54">
        <v>20</v>
      </c>
      <c r="B24" s="28" t="s">
        <v>68</v>
      </c>
      <c r="C24" s="24">
        <v>58</v>
      </c>
      <c r="D24" s="1">
        <v>850</v>
      </c>
      <c r="E24" s="57">
        <v>561.02061249999997</v>
      </c>
    </row>
    <row r="25" spans="1:5" x14ac:dyDescent="0.2">
      <c r="A25" s="54">
        <v>21</v>
      </c>
      <c r="B25" s="28" t="s">
        <v>69</v>
      </c>
      <c r="C25" s="24">
        <v>34</v>
      </c>
      <c r="D25" s="1">
        <v>500</v>
      </c>
      <c r="E25" s="57">
        <v>330.01212499999997</v>
      </c>
    </row>
    <row r="26" spans="1:5" x14ac:dyDescent="0.2">
      <c r="A26" s="54">
        <v>22</v>
      </c>
      <c r="B26" s="28" t="s">
        <v>70</v>
      </c>
      <c r="C26" s="24">
        <v>272</v>
      </c>
      <c r="D26" s="1">
        <v>4050</v>
      </c>
      <c r="E26" s="57">
        <v>2673.0982125</v>
      </c>
    </row>
    <row r="27" spans="1:5" x14ac:dyDescent="0.2">
      <c r="A27" s="54">
        <v>23</v>
      </c>
      <c r="B27" s="28" t="s">
        <v>71</v>
      </c>
      <c r="C27" s="24">
        <v>55</v>
      </c>
      <c r="D27" s="1">
        <v>800</v>
      </c>
      <c r="E27" s="57">
        <v>528.01940000000002</v>
      </c>
    </row>
    <row r="28" spans="1:5" x14ac:dyDescent="0.2">
      <c r="A28" s="54">
        <v>24</v>
      </c>
      <c r="B28" s="28" t="s">
        <v>72</v>
      </c>
      <c r="C28" s="24">
        <v>100</v>
      </c>
      <c r="D28" s="1">
        <v>1500</v>
      </c>
      <c r="E28" s="57">
        <v>990.03637500000002</v>
      </c>
    </row>
    <row r="29" spans="1:5" x14ac:dyDescent="0.2">
      <c r="A29" s="54">
        <v>25</v>
      </c>
      <c r="B29" s="28" t="s">
        <v>73</v>
      </c>
      <c r="C29" s="24">
        <v>42</v>
      </c>
      <c r="D29" s="1">
        <v>650</v>
      </c>
      <c r="E29" s="57">
        <v>429.01576249999999</v>
      </c>
    </row>
    <row r="30" spans="1:5" x14ac:dyDescent="0.2">
      <c r="A30" s="54">
        <v>26</v>
      </c>
      <c r="B30" s="28" t="s">
        <v>74</v>
      </c>
      <c r="C30" s="24">
        <v>250</v>
      </c>
      <c r="D30" s="1">
        <v>3700</v>
      </c>
      <c r="E30" s="57">
        <v>2442.0897249999998</v>
      </c>
    </row>
    <row r="31" spans="1:5" x14ac:dyDescent="0.2">
      <c r="A31" s="54">
        <v>27</v>
      </c>
      <c r="B31" s="28" t="s">
        <v>75</v>
      </c>
      <c r="C31" s="24">
        <v>140</v>
      </c>
      <c r="D31" s="1">
        <v>2100</v>
      </c>
      <c r="E31" s="57">
        <v>1386.050925</v>
      </c>
    </row>
    <row r="32" spans="1:5" x14ac:dyDescent="0.2">
      <c r="A32" s="54">
        <v>28</v>
      </c>
      <c r="B32" s="28" t="s">
        <v>76</v>
      </c>
      <c r="C32" s="24">
        <v>63</v>
      </c>
      <c r="D32" s="1">
        <v>950</v>
      </c>
      <c r="E32" s="57">
        <v>627.02303749999999</v>
      </c>
    </row>
    <row r="33" spans="1:5" x14ac:dyDescent="0.2">
      <c r="A33" s="54">
        <v>29</v>
      </c>
      <c r="B33" s="28" t="s">
        <v>77</v>
      </c>
      <c r="C33" s="24">
        <v>27</v>
      </c>
      <c r="D33" s="1">
        <v>400</v>
      </c>
      <c r="E33" s="57">
        <v>264.00970000000001</v>
      </c>
    </row>
    <row r="34" spans="1:5" x14ac:dyDescent="0.2">
      <c r="A34" s="54">
        <v>30</v>
      </c>
      <c r="B34" s="28" t="s">
        <v>78</v>
      </c>
      <c r="C34" s="24">
        <v>85</v>
      </c>
      <c r="D34" s="1">
        <v>1250</v>
      </c>
      <c r="E34" s="57">
        <v>825.03031249999992</v>
      </c>
    </row>
    <row r="35" spans="1:5" x14ac:dyDescent="0.2">
      <c r="A35" s="54">
        <v>31</v>
      </c>
      <c r="B35" s="28" t="s">
        <v>79</v>
      </c>
      <c r="C35" s="24">
        <v>45</v>
      </c>
      <c r="D35" s="1">
        <v>650</v>
      </c>
      <c r="E35" s="57">
        <v>429.01576249999999</v>
      </c>
    </row>
    <row r="36" spans="1:5" x14ac:dyDescent="0.2">
      <c r="A36" s="54">
        <v>32</v>
      </c>
      <c r="B36" s="28" t="s">
        <v>80</v>
      </c>
      <c r="C36" s="24">
        <v>51</v>
      </c>
      <c r="D36" s="1">
        <v>750</v>
      </c>
      <c r="E36" s="57">
        <v>495.01818750000001</v>
      </c>
    </row>
    <row r="37" spans="1:5" x14ac:dyDescent="0.2">
      <c r="A37" s="54">
        <v>33</v>
      </c>
      <c r="B37" s="28" t="s">
        <v>81</v>
      </c>
      <c r="C37" s="24">
        <v>33</v>
      </c>
      <c r="D37" s="1">
        <v>500</v>
      </c>
      <c r="E37" s="57">
        <v>330.01212499999997</v>
      </c>
    </row>
    <row r="38" spans="1:5" x14ac:dyDescent="0.2">
      <c r="A38" s="54">
        <v>34</v>
      </c>
      <c r="B38" s="28" t="s">
        <v>82</v>
      </c>
      <c r="C38" s="24">
        <v>320</v>
      </c>
      <c r="D38" s="1">
        <v>4750</v>
      </c>
      <c r="E38" s="57">
        <v>3135.1151875</v>
      </c>
    </row>
    <row r="39" spans="1:5" ht="25.5" x14ac:dyDescent="0.2">
      <c r="A39" s="54">
        <v>35</v>
      </c>
      <c r="B39" s="28" t="s">
        <v>83</v>
      </c>
      <c r="C39" s="24">
        <v>33</v>
      </c>
      <c r="D39" s="1">
        <v>500</v>
      </c>
      <c r="E39" s="57">
        <v>330.01212499999997</v>
      </c>
    </row>
    <row r="40" spans="1:5" x14ac:dyDescent="0.2">
      <c r="A40" s="54">
        <v>36</v>
      </c>
      <c r="B40" s="28" t="s">
        <v>84</v>
      </c>
      <c r="C40" s="24">
        <v>291</v>
      </c>
      <c r="D40" s="1">
        <v>4350</v>
      </c>
      <c r="E40" s="57">
        <v>2871.1054875</v>
      </c>
    </row>
    <row r="41" spans="1:5" x14ac:dyDescent="0.2">
      <c r="A41" s="54">
        <v>37</v>
      </c>
      <c r="B41" s="28" t="s">
        <v>85</v>
      </c>
      <c r="C41" s="24">
        <v>40</v>
      </c>
      <c r="D41" s="1">
        <v>600</v>
      </c>
      <c r="E41" s="57">
        <v>396.01454999999999</v>
      </c>
    </row>
    <row r="42" spans="1:5" ht="25.5" x14ac:dyDescent="0.2">
      <c r="A42" s="54">
        <v>38</v>
      </c>
      <c r="B42" s="28" t="s">
        <v>86</v>
      </c>
      <c r="C42" s="24">
        <v>50</v>
      </c>
      <c r="D42" s="1">
        <v>750</v>
      </c>
      <c r="E42" s="57">
        <v>495.01818750000001</v>
      </c>
    </row>
    <row r="43" spans="1:5" x14ac:dyDescent="0.2">
      <c r="A43" s="54">
        <v>39</v>
      </c>
      <c r="B43" s="28" t="s">
        <v>87</v>
      </c>
      <c r="C43" s="24">
        <v>32</v>
      </c>
      <c r="D43" s="1">
        <v>500</v>
      </c>
      <c r="E43" s="57">
        <v>330.01212499999997</v>
      </c>
    </row>
    <row r="44" spans="1:5" x14ac:dyDescent="0.2">
      <c r="A44" s="54">
        <v>40</v>
      </c>
      <c r="B44" s="28" t="s">
        <v>88</v>
      </c>
      <c r="C44" s="24">
        <v>30</v>
      </c>
      <c r="D44" s="1">
        <v>450</v>
      </c>
      <c r="E44" s="57">
        <v>297.01091250000002</v>
      </c>
    </row>
    <row r="45" spans="1:5" x14ac:dyDescent="0.2">
      <c r="A45" s="54">
        <v>41</v>
      </c>
      <c r="B45" s="28" t="s">
        <v>89</v>
      </c>
      <c r="C45" s="24">
        <v>40</v>
      </c>
      <c r="D45" s="1">
        <v>600</v>
      </c>
      <c r="E45" s="57">
        <v>396.01454999999999</v>
      </c>
    </row>
    <row r="46" spans="1:5" x14ac:dyDescent="0.2">
      <c r="A46" s="54">
        <v>42</v>
      </c>
      <c r="B46" s="28" t="s">
        <v>90</v>
      </c>
      <c r="C46" s="24">
        <v>125</v>
      </c>
      <c r="D46" s="1">
        <v>1850</v>
      </c>
      <c r="E46" s="57">
        <v>1221.0448624999999</v>
      </c>
    </row>
    <row r="47" spans="1:5" ht="25.5" x14ac:dyDescent="0.2">
      <c r="A47" s="54">
        <v>43</v>
      </c>
      <c r="B47" s="28" t="s">
        <v>91</v>
      </c>
      <c r="C47" s="24">
        <v>154</v>
      </c>
      <c r="D47" s="1">
        <v>2300</v>
      </c>
      <c r="E47" s="57">
        <v>1518.055775</v>
      </c>
    </row>
    <row r="48" spans="1:5" x14ac:dyDescent="0.2">
      <c r="A48" s="54">
        <v>44</v>
      </c>
      <c r="B48" s="28" t="s">
        <v>92</v>
      </c>
      <c r="C48" s="24">
        <v>220</v>
      </c>
      <c r="D48" s="1">
        <v>3300</v>
      </c>
      <c r="E48" s="57">
        <v>2178.0800249999998</v>
      </c>
    </row>
    <row r="49" spans="1:5" x14ac:dyDescent="0.2">
      <c r="A49" s="54">
        <v>45</v>
      </c>
      <c r="B49" s="28" t="s">
        <v>93</v>
      </c>
      <c r="C49" s="24">
        <v>25</v>
      </c>
      <c r="D49" s="1">
        <v>350</v>
      </c>
      <c r="E49" s="57">
        <v>231.0084875</v>
      </c>
    </row>
    <row r="50" spans="1:5" x14ac:dyDescent="0.2">
      <c r="A50" s="54">
        <v>46</v>
      </c>
      <c r="B50" s="28" t="s">
        <v>94</v>
      </c>
      <c r="C50" s="24">
        <v>45</v>
      </c>
      <c r="D50" s="1">
        <v>650</v>
      </c>
      <c r="E50" s="57">
        <v>429.01576249999999</v>
      </c>
    </row>
    <row r="51" spans="1:5" x14ac:dyDescent="0.2">
      <c r="A51" s="54">
        <v>47</v>
      </c>
      <c r="B51" s="28" t="s">
        <v>95</v>
      </c>
      <c r="C51" s="24">
        <v>50</v>
      </c>
      <c r="D51" s="1">
        <v>750</v>
      </c>
      <c r="E51" s="57">
        <v>495.01818750000001</v>
      </c>
    </row>
    <row r="52" spans="1:5" x14ac:dyDescent="0.2">
      <c r="A52" s="54">
        <v>48</v>
      </c>
      <c r="B52" s="28" t="s">
        <v>96</v>
      </c>
      <c r="C52" s="24">
        <v>62</v>
      </c>
      <c r="D52" s="1">
        <v>900</v>
      </c>
      <c r="E52" s="57">
        <v>594.02182500000004</v>
      </c>
    </row>
    <row r="53" spans="1:5" x14ac:dyDescent="0.2">
      <c r="A53" s="54">
        <v>49</v>
      </c>
      <c r="B53" s="28" t="s">
        <v>97</v>
      </c>
      <c r="C53" s="24">
        <v>23</v>
      </c>
      <c r="D53" s="1">
        <v>350</v>
      </c>
      <c r="E53" s="57">
        <v>231.0084875</v>
      </c>
    </row>
    <row r="54" spans="1:5" ht="25.5" x14ac:dyDescent="0.2">
      <c r="A54" s="54">
        <v>50</v>
      </c>
      <c r="B54" s="28" t="s">
        <v>98</v>
      </c>
      <c r="C54" s="24">
        <v>36</v>
      </c>
      <c r="D54" s="1">
        <v>550</v>
      </c>
      <c r="E54" s="57">
        <v>363.01333749999998</v>
      </c>
    </row>
    <row r="55" spans="1:5" x14ac:dyDescent="0.2">
      <c r="A55" s="54">
        <v>51</v>
      </c>
      <c r="B55" s="28" t="s">
        <v>99</v>
      </c>
      <c r="C55" s="24">
        <v>69</v>
      </c>
      <c r="D55" s="1">
        <v>1050</v>
      </c>
      <c r="E55" s="57">
        <v>693.0254625</v>
      </c>
    </row>
    <row r="56" spans="1:5" x14ac:dyDescent="0.2">
      <c r="A56" s="54">
        <v>52</v>
      </c>
      <c r="B56" s="28" t="s">
        <v>100</v>
      </c>
      <c r="C56" s="24">
        <v>67</v>
      </c>
      <c r="D56" s="1">
        <v>1000</v>
      </c>
      <c r="E56" s="57">
        <v>660.02424999999994</v>
      </c>
    </row>
    <row r="57" spans="1:5" x14ac:dyDescent="0.2">
      <c r="A57" s="54">
        <v>53</v>
      </c>
      <c r="B57" s="28" t="s">
        <v>101</v>
      </c>
      <c r="C57" s="24">
        <v>48</v>
      </c>
      <c r="D57" s="1">
        <v>700</v>
      </c>
      <c r="E57" s="57">
        <v>462.016975</v>
      </c>
    </row>
    <row r="58" spans="1:5" x14ac:dyDescent="0.2">
      <c r="A58" s="54">
        <v>54</v>
      </c>
      <c r="B58" s="28" t="s">
        <v>102</v>
      </c>
      <c r="C58" s="24">
        <v>50</v>
      </c>
      <c r="D58" s="1">
        <v>750</v>
      </c>
      <c r="E58" s="57">
        <v>495.01818750000001</v>
      </c>
    </row>
    <row r="59" spans="1:5" x14ac:dyDescent="0.2">
      <c r="A59" s="54">
        <v>55</v>
      </c>
      <c r="B59" s="28" t="s">
        <v>103</v>
      </c>
      <c r="C59" s="24">
        <v>69</v>
      </c>
      <c r="D59" s="1">
        <v>1050</v>
      </c>
      <c r="E59" s="57">
        <v>693.0254625</v>
      </c>
    </row>
    <row r="60" spans="1:5" x14ac:dyDescent="0.2">
      <c r="A60" s="54">
        <v>56</v>
      </c>
      <c r="B60" s="28" t="s">
        <v>104</v>
      </c>
      <c r="C60" s="24">
        <v>80</v>
      </c>
      <c r="D60" s="1">
        <v>1200</v>
      </c>
      <c r="E60" s="57">
        <v>792.02909999999997</v>
      </c>
    </row>
    <row r="61" spans="1:5" x14ac:dyDescent="0.2">
      <c r="A61" s="54">
        <v>57</v>
      </c>
      <c r="B61" s="28" t="s">
        <v>105</v>
      </c>
      <c r="C61" s="24">
        <v>19</v>
      </c>
      <c r="D61" s="1">
        <v>300</v>
      </c>
      <c r="E61" s="57">
        <v>198.00727499999999</v>
      </c>
    </row>
    <row r="62" spans="1:5" x14ac:dyDescent="0.2">
      <c r="A62" s="54">
        <v>58</v>
      </c>
      <c r="B62" s="28" t="s">
        <v>78</v>
      </c>
      <c r="C62" s="24">
        <v>85</v>
      </c>
      <c r="D62" s="1">
        <v>1250</v>
      </c>
      <c r="E62" s="57">
        <v>825.03031249999992</v>
      </c>
    </row>
    <row r="63" spans="1:5" x14ac:dyDescent="0.2">
      <c r="A63" s="54">
        <v>59</v>
      </c>
      <c r="B63" s="28" t="s">
        <v>106</v>
      </c>
      <c r="C63" s="24">
        <v>33</v>
      </c>
      <c r="D63" s="1">
        <v>500</v>
      </c>
      <c r="E63" s="57">
        <v>330.01212499999997</v>
      </c>
    </row>
    <row r="64" spans="1:5" x14ac:dyDescent="0.2">
      <c r="A64" s="54">
        <v>60</v>
      </c>
      <c r="B64" s="28" t="s">
        <v>107</v>
      </c>
      <c r="C64" s="24">
        <v>35</v>
      </c>
      <c r="D64" s="1">
        <v>500</v>
      </c>
      <c r="E64" s="57">
        <v>330.01212499999997</v>
      </c>
    </row>
    <row r="65" spans="1:5" x14ac:dyDescent="0.2">
      <c r="A65" s="54">
        <v>61</v>
      </c>
      <c r="B65" s="28" t="s">
        <v>108</v>
      </c>
      <c r="C65" s="24">
        <v>30</v>
      </c>
      <c r="D65" s="1">
        <v>450</v>
      </c>
      <c r="E65" s="57">
        <v>297.01091250000002</v>
      </c>
    </row>
    <row r="66" spans="1:5" x14ac:dyDescent="0.2">
      <c r="A66" s="54">
        <v>62</v>
      </c>
      <c r="B66" s="28" t="s">
        <v>109</v>
      </c>
      <c r="C66" s="24">
        <v>20</v>
      </c>
      <c r="D66" s="1">
        <v>300</v>
      </c>
      <c r="E66" s="57">
        <v>198.00727499999999</v>
      </c>
    </row>
    <row r="67" spans="1:5" x14ac:dyDescent="0.2">
      <c r="A67" s="54">
        <v>63</v>
      </c>
      <c r="B67" s="28" t="s">
        <v>110</v>
      </c>
      <c r="C67" s="24">
        <v>24</v>
      </c>
      <c r="D67" s="1">
        <v>350</v>
      </c>
      <c r="E67" s="57">
        <v>231.0084875</v>
      </c>
    </row>
    <row r="68" spans="1:5" ht="25.5" x14ac:dyDescent="0.2">
      <c r="A68" s="54">
        <v>64</v>
      </c>
      <c r="B68" s="28" t="s">
        <v>111</v>
      </c>
      <c r="C68" s="24">
        <v>40</v>
      </c>
      <c r="D68" s="1">
        <v>600</v>
      </c>
      <c r="E68" s="57">
        <v>396.01454999999999</v>
      </c>
    </row>
    <row r="69" spans="1:5" x14ac:dyDescent="0.2">
      <c r="A69" s="54">
        <v>65</v>
      </c>
      <c r="B69" s="28" t="s">
        <v>112</v>
      </c>
      <c r="C69" s="24">
        <v>28</v>
      </c>
      <c r="D69" s="1">
        <v>400</v>
      </c>
      <c r="E69" s="57">
        <v>264.00970000000001</v>
      </c>
    </row>
    <row r="70" spans="1:5" x14ac:dyDescent="0.2">
      <c r="A70" s="54">
        <v>66</v>
      </c>
      <c r="B70" s="28" t="s">
        <v>113</v>
      </c>
      <c r="C70" s="24">
        <v>70</v>
      </c>
      <c r="D70" s="1">
        <v>1050</v>
      </c>
      <c r="E70" s="57">
        <v>693.0254625</v>
      </c>
    </row>
    <row r="71" spans="1:5" x14ac:dyDescent="0.2">
      <c r="A71" s="54">
        <v>67</v>
      </c>
      <c r="B71" s="28" t="s">
        <v>114</v>
      </c>
      <c r="C71" s="24">
        <v>18</v>
      </c>
      <c r="D71" s="1">
        <v>250</v>
      </c>
      <c r="E71" s="57">
        <v>165.00606249999998</v>
      </c>
    </row>
    <row r="72" spans="1:5" ht="25.5" x14ac:dyDescent="0.2">
      <c r="A72" s="54">
        <v>68</v>
      </c>
      <c r="B72" s="28" t="s">
        <v>115</v>
      </c>
      <c r="C72" s="24">
        <v>210</v>
      </c>
      <c r="D72" s="1">
        <v>3150</v>
      </c>
      <c r="E72" s="57">
        <v>2079.0763874999998</v>
      </c>
    </row>
    <row r="73" spans="1:5" x14ac:dyDescent="0.2">
      <c r="A73" s="54">
        <v>69</v>
      </c>
      <c r="B73" s="28" t="s">
        <v>116</v>
      </c>
      <c r="C73" s="24">
        <v>22</v>
      </c>
      <c r="D73" s="1">
        <v>350</v>
      </c>
      <c r="E73" s="57">
        <v>231.0084875</v>
      </c>
    </row>
    <row r="74" spans="1:5" x14ac:dyDescent="0.2">
      <c r="A74" s="54">
        <v>70</v>
      </c>
      <c r="B74" s="28" t="s">
        <v>117</v>
      </c>
      <c r="C74" s="24">
        <v>42</v>
      </c>
      <c r="D74" s="1">
        <v>650</v>
      </c>
      <c r="E74" s="57">
        <v>429.01576249999999</v>
      </c>
    </row>
    <row r="75" spans="1:5" x14ac:dyDescent="0.2">
      <c r="A75" s="54">
        <v>71</v>
      </c>
      <c r="B75" s="28" t="s">
        <v>118</v>
      </c>
      <c r="C75" s="24">
        <v>40</v>
      </c>
      <c r="D75" s="1">
        <v>600</v>
      </c>
      <c r="E75" s="57">
        <v>396.01454999999999</v>
      </c>
    </row>
    <row r="76" spans="1:5" x14ac:dyDescent="0.2">
      <c r="A76" s="54">
        <v>72</v>
      </c>
      <c r="B76" s="28" t="s">
        <v>119</v>
      </c>
      <c r="C76" s="24">
        <v>75</v>
      </c>
      <c r="D76" s="1">
        <v>1100</v>
      </c>
      <c r="E76" s="57">
        <v>726.02667499999995</v>
      </c>
    </row>
    <row r="77" spans="1:5" x14ac:dyDescent="0.2">
      <c r="A77" s="54">
        <v>73</v>
      </c>
      <c r="B77" s="28" t="s">
        <v>120</v>
      </c>
      <c r="C77" s="24">
        <v>40</v>
      </c>
      <c r="D77" s="1">
        <v>600</v>
      </c>
      <c r="E77" s="57">
        <v>396.01454999999999</v>
      </c>
    </row>
    <row r="78" spans="1:5" x14ac:dyDescent="0.2">
      <c r="A78" s="54">
        <v>74</v>
      </c>
      <c r="B78" s="28" t="s">
        <v>121</v>
      </c>
      <c r="C78" s="24">
        <v>106</v>
      </c>
      <c r="D78" s="1">
        <v>1600</v>
      </c>
      <c r="E78" s="57">
        <v>1056.0388</v>
      </c>
    </row>
    <row r="79" spans="1:5" x14ac:dyDescent="0.2">
      <c r="A79" s="54">
        <v>75</v>
      </c>
      <c r="B79" s="28" t="s">
        <v>122</v>
      </c>
      <c r="C79" s="24">
        <v>19</v>
      </c>
      <c r="D79" s="1">
        <v>300</v>
      </c>
      <c r="E79" s="57">
        <v>198.00727499999999</v>
      </c>
    </row>
    <row r="80" spans="1:5" x14ac:dyDescent="0.2">
      <c r="A80" s="54">
        <v>76</v>
      </c>
      <c r="B80" s="28" t="s">
        <v>123</v>
      </c>
      <c r="C80" s="24">
        <v>35</v>
      </c>
      <c r="D80" s="1">
        <v>500</v>
      </c>
      <c r="E80" s="57">
        <v>330.01212499999997</v>
      </c>
    </row>
    <row r="81" spans="1:5" x14ac:dyDescent="0.2">
      <c r="A81" s="54">
        <v>77</v>
      </c>
      <c r="B81" s="28" t="s">
        <v>124</v>
      </c>
      <c r="C81" s="24">
        <v>48</v>
      </c>
      <c r="D81" s="1">
        <v>700</v>
      </c>
      <c r="E81" s="57">
        <v>462.016975</v>
      </c>
    </row>
    <row r="82" spans="1:5" x14ac:dyDescent="0.2">
      <c r="A82" s="54">
        <v>78</v>
      </c>
      <c r="B82" s="28" t="s">
        <v>125</v>
      </c>
      <c r="C82" s="24">
        <v>41</v>
      </c>
      <c r="D82" s="1">
        <v>600</v>
      </c>
      <c r="E82" s="57">
        <v>396.01454999999999</v>
      </c>
    </row>
    <row r="83" spans="1:5" x14ac:dyDescent="0.2">
      <c r="A83" s="54">
        <v>79</v>
      </c>
      <c r="B83" s="28" t="s">
        <v>126</v>
      </c>
      <c r="C83" s="24">
        <v>45</v>
      </c>
      <c r="D83" s="1">
        <v>650</v>
      </c>
      <c r="E83" s="57">
        <v>429.01576249999999</v>
      </c>
    </row>
    <row r="84" spans="1:5" x14ac:dyDescent="0.2">
      <c r="A84" s="54">
        <v>80</v>
      </c>
      <c r="B84" s="28" t="s">
        <v>127</v>
      </c>
      <c r="C84" s="24">
        <v>42</v>
      </c>
      <c r="D84" s="1">
        <v>650</v>
      </c>
      <c r="E84" s="57">
        <v>429.01576249999999</v>
      </c>
    </row>
    <row r="85" spans="1:5" x14ac:dyDescent="0.2">
      <c r="A85" s="54">
        <v>81</v>
      </c>
      <c r="B85" s="28" t="s">
        <v>128</v>
      </c>
      <c r="C85" s="24">
        <v>30</v>
      </c>
      <c r="D85" s="1">
        <v>450</v>
      </c>
      <c r="E85" s="57">
        <v>297.01091250000002</v>
      </c>
    </row>
    <row r="86" spans="1:5" x14ac:dyDescent="0.2">
      <c r="A86" s="54">
        <v>82</v>
      </c>
      <c r="B86" s="28" t="s">
        <v>77</v>
      </c>
      <c r="C86" s="24">
        <v>36</v>
      </c>
      <c r="D86" s="1">
        <v>550</v>
      </c>
      <c r="E86" s="57">
        <v>363.01333749999998</v>
      </c>
    </row>
    <row r="87" spans="1:5" x14ac:dyDescent="0.2">
      <c r="A87" s="54">
        <v>83</v>
      </c>
      <c r="B87" s="28" t="s">
        <v>129</v>
      </c>
      <c r="C87" s="24">
        <v>28</v>
      </c>
      <c r="D87" s="1">
        <v>400</v>
      </c>
      <c r="E87" s="57">
        <v>264.00970000000001</v>
      </c>
    </row>
    <row r="88" spans="1:5" ht="25.5" x14ac:dyDescent="0.2">
      <c r="A88" s="54">
        <v>84</v>
      </c>
      <c r="B88" s="28" t="s">
        <v>130</v>
      </c>
      <c r="C88" s="24">
        <v>50</v>
      </c>
      <c r="D88" s="1">
        <v>750</v>
      </c>
      <c r="E88" s="57">
        <v>495.01818750000001</v>
      </c>
    </row>
    <row r="89" spans="1:5" x14ac:dyDescent="0.2">
      <c r="A89" s="54">
        <v>85</v>
      </c>
      <c r="B89" s="28" t="s">
        <v>131</v>
      </c>
      <c r="C89" s="24">
        <v>30</v>
      </c>
      <c r="D89" s="1">
        <v>450</v>
      </c>
      <c r="E89" s="57">
        <v>297.01091250000002</v>
      </c>
    </row>
    <row r="90" spans="1:5" x14ac:dyDescent="0.2">
      <c r="A90" s="54">
        <v>86</v>
      </c>
      <c r="B90" s="28" t="s">
        <v>132</v>
      </c>
      <c r="C90" s="24">
        <v>32</v>
      </c>
      <c r="D90" s="1">
        <v>500</v>
      </c>
      <c r="E90" s="57">
        <v>330.01212499999997</v>
      </c>
    </row>
    <row r="91" spans="1:5" x14ac:dyDescent="0.2">
      <c r="A91" s="54">
        <v>87</v>
      </c>
      <c r="B91" s="28" t="s">
        <v>133</v>
      </c>
      <c r="C91" s="24">
        <v>45</v>
      </c>
      <c r="D91" s="1">
        <v>650</v>
      </c>
      <c r="E91" s="57">
        <v>429.01576249999999</v>
      </c>
    </row>
    <row r="92" spans="1:5" ht="25.5" x14ac:dyDescent="0.2">
      <c r="A92" s="54">
        <v>88</v>
      </c>
      <c r="B92" s="28" t="s">
        <v>134</v>
      </c>
      <c r="C92" s="24">
        <v>40</v>
      </c>
      <c r="D92" s="1">
        <v>600</v>
      </c>
      <c r="E92" s="57">
        <v>396.01454999999999</v>
      </c>
    </row>
    <row r="93" spans="1:5" x14ac:dyDescent="0.2">
      <c r="A93" s="54">
        <v>89</v>
      </c>
      <c r="B93" s="28" t="s">
        <v>135</v>
      </c>
      <c r="C93" s="24">
        <v>60</v>
      </c>
      <c r="D93" s="1">
        <v>900</v>
      </c>
      <c r="E93" s="57">
        <v>594.02182500000004</v>
      </c>
    </row>
    <row r="94" spans="1:5" x14ac:dyDescent="0.2">
      <c r="A94" s="54">
        <v>90</v>
      </c>
      <c r="B94" s="28" t="s">
        <v>164</v>
      </c>
      <c r="C94" s="24">
        <v>200</v>
      </c>
      <c r="D94" s="1">
        <v>3000</v>
      </c>
      <c r="E94" s="57">
        <v>1980.07275</v>
      </c>
    </row>
    <row r="95" spans="1:5" x14ac:dyDescent="0.2">
      <c r="A95" s="54">
        <v>91</v>
      </c>
      <c r="B95" s="28" t="s">
        <v>137</v>
      </c>
      <c r="C95" s="24">
        <v>24</v>
      </c>
      <c r="D95" s="1">
        <v>350</v>
      </c>
      <c r="E95" s="57">
        <v>231.0084875</v>
      </c>
    </row>
    <row r="96" spans="1:5" x14ac:dyDescent="0.2">
      <c r="A96" s="54">
        <v>92</v>
      </c>
      <c r="B96" s="28" t="s">
        <v>138</v>
      </c>
      <c r="C96" s="24">
        <v>26</v>
      </c>
      <c r="D96" s="1">
        <v>400</v>
      </c>
      <c r="E96" s="57">
        <v>264.00970000000001</v>
      </c>
    </row>
    <row r="97" spans="1:5" x14ac:dyDescent="0.2">
      <c r="A97" s="54">
        <v>93</v>
      </c>
      <c r="B97" s="28" t="s">
        <v>113</v>
      </c>
      <c r="C97" s="24">
        <v>119</v>
      </c>
      <c r="D97" s="1">
        <v>1750</v>
      </c>
      <c r="E97" s="57">
        <v>1155.0424375</v>
      </c>
    </row>
    <row r="98" spans="1:5" x14ac:dyDescent="0.2">
      <c r="A98" s="54">
        <v>94</v>
      </c>
      <c r="B98" s="28" t="s">
        <v>139</v>
      </c>
      <c r="C98" s="24">
        <v>10</v>
      </c>
      <c r="D98" s="1">
        <v>150</v>
      </c>
      <c r="E98" s="57">
        <v>99.003637499999996</v>
      </c>
    </row>
    <row r="99" spans="1:5" x14ac:dyDescent="0.2">
      <c r="A99" s="54">
        <v>95</v>
      </c>
      <c r="B99" s="28" t="s">
        <v>140</v>
      </c>
      <c r="C99" s="24">
        <v>30</v>
      </c>
      <c r="D99" s="1">
        <v>450</v>
      </c>
      <c r="E99" s="57">
        <v>297.01091250000002</v>
      </c>
    </row>
    <row r="100" spans="1:5" ht="25.5" x14ac:dyDescent="0.2">
      <c r="A100" s="54">
        <v>96</v>
      </c>
      <c r="B100" s="28" t="s">
        <v>141</v>
      </c>
      <c r="C100" s="24">
        <v>57</v>
      </c>
      <c r="D100" s="1">
        <v>850</v>
      </c>
      <c r="E100" s="57">
        <v>561.02061249999997</v>
      </c>
    </row>
    <row r="101" spans="1:5" x14ac:dyDescent="0.2">
      <c r="A101" s="54">
        <v>97</v>
      </c>
      <c r="B101" s="28" t="s">
        <v>142</v>
      </c>
      <c r="C101" s="24">
        <v>60</v>
      </c>
      <c r="D101" s="1">
        <v>900</v>
      </c>
      <c r="E101" s="57">
        <v>594.02182500000004</v>
      </c>
    </row>
    <row r="102" spans="1:5" x14ac:dyDescent="0.2">
      <c r="A102" s="54">
        <v>98</v>
      </c>
      <c r="B102" s="28" t="s">
        <v>143</v>
      </c>
      <c r="C102" s="24">
        <v>35</v>
      </c>
      <c r="D102" s="1">
        <v>500</v>
      </c>
      <c r="E102" s="57">
        <v>330.01212499999997</v>
      </c>
    </row>
    <row r="103" spans="1:5" x14ac:dyDescent="0.2">
      <c r="A103" s="54">
        <v>99</v>
      </c>
      <c r="B103" s="28" t="s">
        <v>144</v>
      </c>
      <c r="C103" s="24">
        <v>61</v>
      </c>
      <c r="D103" s="1">
        <v>900</v>
      </c>
      <c r="E103" s="57">
        <v>594.02182500000004</v>
      </c>
    </row>
    <row r="104" spans="1:5" x14ac:dyDescent="0.2">
      <c r="A104" s="54">
        <v>100</v>
      </c>
      <c r="B104" s="28" t="s">
        <v>145</v>
      </c>
      <c r="C104" s="24">
        <v>51</v>
      </c>
      <c r="D104" s="1">
        <v>750</v>
      </c>
      <c r="E104" s="57">
        <v>495.01818750000001</v>
      </c>
    </row>
    <row r="105" spans="1:5" x14ac:dyDescent="0.2">
      <c r="A105" s="54">
        <v>101</v>
      </c>
      <c r="B105" s="28" t="s">
        <v>146</v>
      </c>
      <c r="C105" s="24">
        <v>49</v>
      </c>
      <c r="D105" s="1">
        <v>750</v>
      </c>
      <c r="E105" s="57">
        <v>495.01818750000001</v>
      </c>
    </row>
    <row r="106" spans="1:5" ht="25.5" x14ac:dyDescent="0.2">
      <c r="A106" s="54">
        <v>102</v>
      </c>
      <c r="B106" s="28" t="s">
        <v>147</v>
      </c>
      <c r="C106" s="24">
        <v>50</v>
      </c>
      <c r="D106" s="1">
        <v>750</v>
      </c>
      <c r="E106" s="57">
        <v>495.01818750000001</v>
      </c>
    </row>
    <row r="107" spans="1:5" x14ac:dyDescent="0.2">
      <c r="A107" s="54">
        <v>103</v>
      </c>
      <c r="B107" s="28" t="s">
        <v>148</v>
      </c>
      <c r="C107" s="24">
        <v>32</v>
      </c>
      <c r="D107" s="1">
        <v>500</v>
      </c>
      <c r="E107" s="57">
        <v>330.01212499999997</v>
      </c>
    </row>
    <row r="108" spans="1:5" ht="25.5" x14ac:dyDescent="0.2">
      <c r="A108" s="54">
        <v>104</v>
      </c>
      <c r="B108" s="28" t="s">
        <v>149</v>
      </c>
      <c r="C108" s="24">
        <v>45</v>
      </c>
      <c r="D108" s="1">
        <v>650</v>
      </c>
      <c r="E108" s="57">
        <v>429.01576249999999</v>
      </c>
    </row>
    <row r="109" spans="1:5" x14ac:dyDescent="0.2">
      <c r="A109" s="54">
        <v>105</v>
      </c>
      <c r="B109" s="28" t="s">
        <v>150</v>
      </c>
      <c r="C109" s="24">
        <v>120</v>
      </c>
      <c r="D109" s="1">
        <v>1800</v>
      </c>
      <c r="E109" s="57">
        <v>1188.0436500000001</v>
      </c>
    </row>
    <row r="110" spans="1:5" x14ac:dyDescent="0.2">
      <c r="A110" s="54">
        <v>106</v>
      </c>
      <c r="B110" s="28" t="s">
        <v>151</v>
      </c>
      <c r="C110" s="24">
        <v>14</v>
      </c>
      <c r="D110" s="1">
        <v>200</v>
      </c>
      <c r="E110" s="57">
        <v>132.00485</v>
      </c>
    </row>
    <row r="111" spans="1:5" ht="25.5" x14ac:dyDescent="0.2">
      <c r="A111" s="54">
        <v>107</v>
      </c>
      <c r="B111" s="28" t="s">
        <v>152</v>
      </c>
      <c r="C111" s="24">
        <v>48</v>
      </c>
      <c r="D111" s="1">
        <v>700</v>
      </c>
      <c r="E111" s="57">
        <v>462.016975</v>
      </c>
    </row>
    <row r="112" spans="1:5" x14ac:dyDescent="0.2">
      <c r="A112" s="54">
        <v>108</v>
      </c>
      <c r="B112" s="28" t="s">
        <v>153</v>
      </c>
      <c r="C112" s="24">
        <v>24</v>
      </c>
      <c r="D112" s="1">
        <v>350</v>
      </c>
      <c r="E112" s="57">
        <v>231.0084875</v>
      </c>
    </row>
    <row r="113" spans="1:5" x14ac:dyDescent="0.2">
      <c r="A113" s="54">
        <v>109</v>
      </c>
      <c r="B113" s="28" t="s">
        <v>154</v>
      </c>
      <c r="C113" s="24">
        <v>97</v>
      </c>
      <c r="D113" s="1">
        <v>1450</v>
      </c>
      <c r="E113" s="57">
        <v>957.03516249999996</v>
      </c>
    </row>
    <row r="114" spans="1:5" x14ac:dyDescent="0.2">
      <c r="A114" s="54">
        <v>110</v>
      </c>
      <c r="B114" s="28" t="s">
        <v>155</v>
      </c>
      <c r="C114" s="24">
        <v>99</v>
      </c>
      <c r="D114" s="1">
        <v>1450</v>
      </c>
      <c r="E114" s="57">
        <v>957.03516249999996</v>
      </c>
    </row>
    <row r="115" spans="1:5" x14ac:dyDescent="0.2">
      <c r="A115" s="54">
        <v>111</v>
      </c>
      <c r="B115" s="28" t="s">
        <v>156</v>
      </c>
      <c r="C115" s="24">
        <v>59</v>
      </c>
      <c r="D115" s="1">
        <v>900</v>
      </c>
      <c r="E115" s="57">
        <v>594.02182500000004</v>
      </c>
    </row>
    <row r="116" spans="1:5" x14ac:dyDescent="0.2">
      <c r="A116" s="54">
        <v>112</v>
      </c>
      <c r="B116" s="28" t="s">
        <v>157</v>
      </c>
      <c r="C116" s="24">
        <v>20</v>
      </c>
      <c r="D116" s="1">
        <v>300</v>
      </c>
      <c r="E116" s="57">
        <v>198.00727499999999</v>
      </c>
    </row>
    <row r="117" spans="1:5" x14ac:dyDescent="0.2">
      <c r="A117" s="54">
        <v>113</v>
      </c>
      <c r="B117" s="28" t="s">
        <v>158</v>
      </c>
      <c r="C117" s="24">
        <v>41</v>
      </c>
      <c r="D117" s="1">
        <v>600</v>
      </c>
      <c r="E117" s="57">
        <v>396.01454999999999</v>
      </c>
    </row>
    <row r="118" spans="1:5" x14ac:dyDescent="0.2">
      <c r="A118" s="54">
        <v>114</v>
      </c>
      <c r="B118" s="28" t="s">
        <v>159</v>
      </c>
      <c r="C118" s="24">
        <v>70</v>
      </c>
      <c r="D118" s="1">
        <v>1050</v>
      </c>
      <c r="E118" s="57">
        <v>693.0254625</v>
      </c>
    </row>
    <row r="119" spans="1:5" x14ac:dyDescent="0.2">
      <c r="A119" s="54">
        <v>115</v>
      </c>
      <c r="B119" s="28" t="s">
        <v>160</v>
      </c>
      <c r="C119" s="24">
        <v>60</v>
      </c>
      <c r="D119" s="1">
        <v>900</v>
      </c>
      <c r="E119" s="57">
        <v>594.02182500000004</v>
      </c>
    </row>
    <row r="120" spans="1:5" ht="25.5" x14ac:dyDescent="0.2">
      <c r="A120" s="54">
        <v>116</v>
      </c>
      <c r="B120" s="28" t="s">
        <v>161</v>
      </c>
      <c r="C120" s="24">
        <v>14</v>
      </c>
      <c r="D120" s="1">
        <v>200</v>
      </c>
      <c r="E120" s="57">
        <v>132.00485</v>
      </c>
    </row>
    <row r="121" spans="1:5" x14ac:dyDescent="0.2">
      <c r="A121" s="54">
        <v>117</v>
      </c>
      <c r="B121" s="28" t="s">
        <v>162</v>
      </c>
      <c r="C121" s="24">
        <v>49</v>
      </c>
      <c r="D121" s="1">
        <v>750</v>
      </c>
      <c r="E121" s="57">
        <v>495.01818750000001</v>
      </c>
    </row>
    <row r="122" spans="1:5" x14ac:dyDescent="0.2">
      <c r="A122" s="54">
        <v>118</v>
      </c>
      <c r="B122" s="28" t="s">
        <v>163</v>
      </c>
      <c r="C122" s="24">
        <v>76</v>
      </c>
      <c r="D122" s="1">
        <v>1150</v>
      </c>
      <c r="E122" s="57">
        <v>759.02788750000002</v>
      </c>
    </row>
    <row r="123" spans="1:5" x14ac:dyDescent="0.2">
      <c r="A123" s="54">
        <v>119</v>
      </c>
      <c r="B123" s="28" t="s">
        <v>50</v>
      </c>
      <c r="C123" s="24">
        <v>24</v>
      </c>
      <c r="D123" s="1">
        <v>350</v>
      </c>
      <c r="E123" s="57">
        <v>231.0084875</v>
      </c>
    </row>
    <row r="124" spans="1:5" x14ac:dyDescent="0.2">
      <c r="A124" s="54">
        <v>120</v>
      </c>
      <c r="B124" s="28" t="s">
        <v>36</v>
      </c>
      <c r="C124" s="24">
        <v>114</v>
      </c>
      <c r="D124" s="1">
        <v>1700</v>
      </c>
      <c r="E124" s="57">
        <v>1122.0412249999999</v>
      </c>
    </row>
    <row r="125" spans="1:5" x14ac:dyDescent="0.2">
      <c r="A125" s="54">
        <v>121</v>
      </c>
      <c r="B125" s="28" t="s">
        <v>37</v>
      </c>
      <c r="C125" s="24">
        <v>55</v>
      </c>
      <c r="D125" s="1">
        <v>800</v>
      </c>
      <c r="E125" s="57">
        <v>528.01940000000002</v>
      </c>
    </row>
    <row r="126" spans="1:5" ht="25.5" x14ac:dyDescent="0.2">
      <c r="A126" s="54">
        <v>122</v>
      </c>
      <c r="B126" s="28" t="s">
        <v>38</v>
      </c>
      <c r="C126" s="24">
        <v>16</v>
      </c>
      <c r="D126" s="1">
        <v>250</v>
      </c>
      <c r="E126" s="57">
        <v>165.00606249999998</v>
      </c>
    </row>
    <row r="127" spans="1:5" x14ac:dyDescent="0.2">
      <c r="A127" s="54">
        <v>123</v>
      </c>
      <c r="B127" s="28" t="s">
        <v>165</v>
      </c>
      <c r="C127" s="24">
        <v>859</v>
      </c>
      <c r="D127" s="1">
        <v>12800</v>
      </c>
      <c r="E127" s="57">
        <v>8448.3104000000003</v>
      </c>
    </row>
    <row r="128" spans="1:5" x14ac:dyDescent="0.2">
      <c r="A128" s="54">
        <v>124</v>
      </c>
      <c r="B128" s="28" t="s">
        <v>22</v>
      </c>
      <c r="C128" s="24">
        <v>755</v>
      </c>
      <c r="D128" s="1">
        <v>11250</v>
      </c>
      <c r="E128" s="57">
        <v>7425.2728124999994</v>
      </c>
    </row>
    <row r="129" spans="1:5" x14ac:dyDescent="0.2">
      <c r="A129" s="54">
        <v>125</v>
      </c>
      <c r="B129" s="28" t="s">
        <v>16</v>
      </c>
      <c r="C129" s="24">
        <v>741</v>
      </c>
      <c r="D129" s="1">
        <v>11050</v>
      </c>
      <c r="E129" s="57">
        <v>7293.2679625000001</v>
      </c>
    </row>
    <row r="130" spans="1:5" x14ac:dyDescent="0.2">
      <c r="A130" s="54">
        <v>126</v>
      </c>
      <c r="B130" s="28" t="s">
        <v>9</v>
      </c>
      <c r="C130" s="24">
        <v>665</v>
      </c>
      <c r="D130" s="1">
        <v>9900</v>
      </c>
      <c r="E130" s="57">
        <v>6534.2400749999997</v>
      </c>
    </row>
    <row r="131" spans="1:5" x14ac:dyDescent="0.2">
      <c r="A131" s="54">
        <v>127</v>
      </c>
      <c r="B131" s="28" t="s">
        <v>5</v>
      </c>
      <c r="C131" s="24">
        <v>986</v>
      </c>
      <c r="D131" s="1">
        <v>14650</v>
      </c>
      <c r="E131" s="57">
        <v>9669.3552624999993</v>
      </c>
    </row>
    <row r="132" spans="1:5" x14ac:dyDescent="0.2">
      <c r="A132" s="54">
        <v>128</v>
      </c>
      <c r="B132" s="28" t="s">
        <v>31</v>
      </c>
      <c r="C132" s="24">
        <v>69</v>
      </c>
      <c r="D132" s="1">
        <v>1050</v>
      </c>
      <c r="E132" s="57">
        <v>693.0254625</v>
      </c>
    </row>
    <row r="133" spans="1:5" x14ac:dyDescent="0.2">
      <c r="A133" s="54">
        <v>129</v>
      </c>
      <c r="B133" s="28" t="s">
        <v>32</v>
      </c>
      <c r="C133" s="24">
        <v>145</v>
      </c>
      <c r="D133" s="1">
        <v>2150</v>
      </c>
      <c r="E133" s="57">
        <v>1419.0521374999998</v>
      </c>
    </row>
    <row r="134" spans="1:5" x14ac:dyDescent="0.2">
      <c r="A134" s="54">
        <v>130</v>
      </c>
      <c r="B134" s="28" t="s">
        <v>33</v>
      </c>
      <c r="C134" s="24">
        <v>282</v>
      </c>
      <c r="D134" s="1">
        <v>4200</v>
      </c>
      <c r="E134" s="57">
        <v>2772.10185</v>
      </c>
    </row>
    <row r="135" spans="1:5" x14ac:dyDescent="0.2">
      <c r="A135" s="54">
        <v>131</v>
      </c>
      <c r="B135" s="28" t="s">
        <v>34</v>
      </c>
      <c r="C135" s="24">
        <v>45</v>
      </c>
      <c r="D135" s="1">
        <v>650</v>
      </c>
      <c r="E135" s="57">
        <v>429.01576249999999</v>
      </c>
    </row>
    <row r="136" spans="1:5" x14ac:dyDescent="0.2">
      <c r="A136" s="54">
        <v>132</v>
      </c>
      <c r="B136" s="28" t="s">
        <v>35</v>
      </c>
      <c r="C136" s="24">
        <v>70</v>
      </c>
      <c r="D136" s="1">
        <v>1050</v>
      </c>
      <c r="E136" s="57">
        <v>693.0254625</v>
      </c>
    </row>
    <row r="138" spans="1:5" ht="67.5" customHeight="1" x14ac:dyDescent="0.2">
      <c r="A138" s="62" t="s">
        <v>169</v>
      </c>
      <c r="B138" s="76"/>
      <c r="C138" s="76"/>
      <c r="D138" s="76"/>
      <c r="E138" s="76"/>
    </row>
    <row r="139" spans="1:5" ht="12.75" x14ac:dyDescent="0.2">
      <c r="A139" s="63" t="s">
        <v>30</v>
      </c>
      <c r="B139" s="64" t="s">
        <v>29</v>
      </c>
      <c r="C139" s="65" t="s">
        <v>170</v>
      </c>
      <c r="D139" s="66" t="s">
        <v>48</v>
      </c>
      <c r="E139" s="70" t="s">
        <v>46</v>
      </c>
    </row>
    <row r="140" spans="1:5" ht="58.5" customHeight="1" x14ac:dyDescent="0.2">
      <c r="A140" s="63"/>
      <c r="B140" s="64"/>
      <c r="C140" s="65"/>
      <c r="D140" s="67"/>
      <c r="E140" s="71"/>
    </row>
    <row r="141" spans="1:5" ht="14.25" x14ac:dyDescent="0.2">
      <c r="A141" s="53"/>
      <c r="B141" s="26"/>
      <c r="C141" s="47">
        <f>SUM(C142:C273)</f>
        <v>23381</v>
      </c>
      <c r="D141" s="47">
        <f>SUM(D142:D151)</f>
        <v>24000</v>
      </c>
      <c r="E141" s="59">
        <f>SUM(E142:E151)</f>
        <v>15840</v>
      </c>
    </row>
    <row r="142" spans="1:5" x14ac:dyDescent="0.2">
      <c r="A142" s="28">
        <v>1</v>
      </c>
      <c r="B142" s="28" t="s">
        <v>171</v>
      </c>
      <c r="C142" s="24">
        <v>80</v>
      </c>
      <c r="D142" s="56">
        <v>2050</v>
      </c>
      <c r="E142" s="58">
        <v>1353</v>
      </c>
    </row>
    <row r="143" spans="1:5" x14ac:dyDescent="0.2">
      <c r="A143" s="28">
        <v>2</v>
      </c>
      <c r="B143" s="28" t="s">
        <v>172</v>
      </c>
      <c r="C143" s="24">
        <v>16</v>
      </c>
      <c r="D143" s="56">
        <v>400</v>
      </c>
      <c r="E143" s="58">
        <v>264</v>
      </c>
    </row>
    <row r="144" spans="1:5" x14ac:dyDescent="0.2">
      <c r="A144" s="28">
        <v>3</v>
      </c>
      <c r="B144" s="28" t="s">
        <v>174</v>
      </c>
      <c r="C144" s="24">
        <v>119</v>
      </c>
      <c r="D144" s="56">
        <v>3100</v>
      </c>
      <c r="E144" s="58">
        <v>2046</v>
      </c>
    </row>
    <row r="145" spans="1:6" x14ac:dyDescent="0.2">
      <c r="A145" s="28">
        <v>4</v>
      </c>
      <c r="B145" s="28" t="s">
        <v>175</v>
      </c>
      <c r="C145" s="24">
        <v>82</v>
      </c>
      <c r="D145" s="56">
        <v>2100</v>
      </c>
      <c r="E145" s="58">
        <v>1386</v>
      </c>
    </row>
    <row r="146" spans="1:6" x14ac:dyDescent="0.2">
      <c r="A146" s="28">
        <v>5</v>
      </c>
      <c r="B146" s="28" t="s">
        <v>176</v>
      </c>
      <c r="C146" s="24">
        <v>165</v>
      </c>
      <c r="D146" s="56">
        <v>4250</v>
      </c>
      <c r="E146" s="58">
        <v>2805</v>
      </c>
    </row>
    <row r="147" spans="1:6" ht="25.5" x14ac:dyDescent="0.2">
      <c r="A147" s="28">
        <v>6</v>
      </c>
      <c r="B147" s="28" t="s">
        <v>177</v>
      </c>
      <c r="C147" s="24"/>
      <c r="D147" s="56">
        <v>7100</v>
      </c>
      <c r="E147" s="58">
        <v>4686</v>
      </c>
    </row>
    <row r="148" spans="1:6" x14ac:dyDescent="0.2">
      <c r="A148" s="28">
        <v>7</v>
      </c>
      <c r="B148" s="28" t="s">
        <v>178</v>
      </c>
      <c r="C148" s="24">
        <v>120</v>
      </c>
      <c r="D148" s="56">
        <v>3150</v>
      </c>
      <c r="E148" s="58">
        <v>2079</v>
      </c>
    </row>
    <row r="149" spans="1:6" x14ac:dyDescent="0.2">
      <c r="A149" s="28">
        <v>8</v>
      </c>
      <c r="B149" s="28" t="s">
        <v>173</v>
      </c>
      <c r="C149" s="24">
        <v>13</v>
      </c>
      <c r="D149" s="56">
        <v>350</v>
      </c>
      <c r="E149" s="58">
        <v>231</v>
      </c>
    </row>
    <row r="150" spans="1:6" x14ac:dyDescent="0.2">
      <c r="A150" s="28">
        <v>9</v>
      </c>
      <c r="B150" s="28" t="s">
        <v>179</v>
      </c>
      <c r="C150" s="24">
        <v>35</v>
      </c>
      <c r="D150" s="56">
        <v>900</v>
      </c>
      <c r="E150" s="58">
        <v>594</v>
      </c>
    </row>
    <row r="151" spans="1:6" x14ac:dyDescent="0.2">
      <c r="A151" s="28">
        <v>10</v>
      </c>
      <c r="B151" s="28" t="s">
        <v>180</v>
      </c>
      <c r="C151" s="24">
        <v>24</v>
      </c>
      <c r="D151" s="56">
        <v>600</v>
      </c>
      <c r="E151" s="58">
        <v>396</v>
      </c>
    </row>
    <row r="153" spans="1:6" ht="72.75" customHeight="1" x14ac:dyDescent="0.2">
      <c r="A153" s="62" t="s">
        <v>186</v>
      </c>
      <c r="B153" s="62"/>
      <c r="C153" s="62"/>
      <c r="D153" s="62"/>
      <c r="E153" s="62"/>
      <c r="F153" s="62"/>
    </row>
    <row r="154" spans="1:6" ht="12.75" x14ac:dyDescent="0.2">
      <c r="A154" s="63" t="s">
        <v>30</v>
      </c>
      <c r="B154" s="64" t="s">
        <v>29</v>
      </c>
      <c r="C154" s="65" t="s">
        <v>170</v>
      </c>
      <c r="D154" s="66" t="s">
        <v>181</v>
      </c>
      <c r="E154" s="66" t="s">
        <v>182</v>
      </c>
      <c r="F154" s="70" t="s">
        <v>46</v>
      </c>
    </row>
    <row r="155" spans="1:6" ht="62.25" customHeight="1" x14ac:dyDescent="0.2">
      <c r="A155" s="63"/>
      <c r="B155" s="64"/>
      <c r="C155" s="65"/>
      <c r="D155" s="67"/>
      <c r="E155" s="67"/>
      <c r="F155" s="71"/>
    </row>
    <row r="156" spans="1:6" ht="14.25" x14ac:dyDescent="0.2">
      <c r="A156" s="53"/>
      <c r="B156" s="26"/>
      <c r="C156" s="47">
        <f>SUM(C157:C298)</f>
        <v>14081</v>
      </c>
      <c r="D156" s="47">
        <f t="shared" ref="D156:E156" si="0">SUM(D157:D298)</f>
        <v>10820</v>
      </c>
      <c r="E156" s="47">
        <f t="shared" si="0"/>
        <v>14400</v>
      </c>
      <c r="F156" s="59">
        <f>SUM(F157:F298)</f>
        <v>104190.19600000004</v>
      </c>
    </row>
    <row r="157" spans="1:6" x14ac:dyDescent="0.2">
      <c r="A157" s="28">
        <v>1</v>
      </c>
      <c r="B157" s="28" t="s">
        <v>171</v>
      </c>
      <c r="C157" s="24">
        <v>80</v>
      </c>
      <c r="D157" s="56">
        <v>160</v>
      </c>
      <c r="E157" s="60">
        <v>245</v>
      </c>
      <c r="F157" s="58">
        <v>1674.1559999999999</v>
      </c>
    </row>
    <row r="158" spans="1:6" x14ac:dyDescent="0.2">
      <c r="A158" s="28">
        <v>2</v>
      </c>
      <c r="B158" s="28" t="s">
        <v>172</v>
      </c>
      <c r="C158" s="24">
        <v>16</v>
      </c>
      <c r="D158" s="56">
        <v>30</v>
      </c>
      <c r="E158" s="60">
        <v>50</v>
      </c>
      <c r="F158" s="58">
        <v>330.81400000000002</v>
      </c>
    </row>
    <row r="159" spans="1:6" x14ac:dyDescent="0.2">
      <c r="A159" s="28">
        <v>3</v>
      </c>
      <c r="B159" s="28" t="s">
        <v>174</v>
      </c>
      <c r="C159" s="24">
        <v>119</v>
      </c>
      <c r="D159" s="56">
        <v>235</v>
      </c>
      <c r="E159" s="60">
        <v>365</v>
      </c>
      <c r="F159" s="58">
        <v>2480.3789999999999</v>
      </c>
    </row>
    <row r="160" spans="1:6" x14ac:dyDescent="0.2">
      <c r="A160" s="28">
        <v>4</v>
      </c>
      <c r="B160" s="28" t="s">
        <v>175</v>
      </c>
      <c r="C160" s="24">
        <v>82</v>
      </c>
      <c r="D160" s="56">
        <v>160</v>
      </c>
      <c r="E160" s="60">
        <v>250</v>
      </c>
      <c r="F160" s="58">
        <v>1694.9679999999998</v>
      </c>
    </row>
    <row r="161" spans="1:6" x14ac:dyDescent="0.2">
      <c r="A161" s="28">
        <v>5</v>
      </c>
      <c r="B161" s="28" t="s">
        <v>176</v>
      </c>
      <c r="C161" s="24">
        <v>165</v>
      </c>
      <c r="D161" s="56">
        <v>330</v>
      </c>
      <c r="E161" s="60">
        <v>505</v>
      </c>
      <c r="F161" s="58">
        <v>3451.6459999999997</v>
      </c>
    </row>
    <row r="162" spans="1:6" ht="25.5" x14ac:dyDescent="0.2">
      <c r="A162" s="28">
        <v>6</v>
      </c>
      <c r="B162" s="28" t="s">
        <v>177</v>
      </c>
      <c r="C162" s="24"/>
      <c r="D162" s="56">
        <v>480</v>
      </c>
      <c r="E162" s="60">
        <v>720</v>
      </c>
      <c r="F162" s="58">
        <v>4960.0320000000002</v>
      </c>
    </row>
    <row r="163" spans="1:6" x14ac:dyDescent="0.2">
      <c r="A163" s="28">
        <v>7</v>
      </c>
      <c r="B163" s="28" t="s">
        <v>178</v>
      </c>
      <c r="C163" s="24">
        <v>120</v>
      </c>
      <c r="D163" s="56">
        <v>240</v>
      </c>
      <c r="E163" s="60">
        <v>365</v>
      </c>
      <c r="F163" s="58">
        <v>2500.8280000000004</v>
      </c>
    </row>
    <row r="164" spans="1:6" x14ac:dyDescent="0.2">
      <c r="A164" s="28">
        <v>8</v>
      </c>
      <c r="B164" s="28" t="s">
        <v>173</v>
      </c>
      <c r="C164" s="24">
        <v>13</v>
      </c>
      <c r="D164" s="56">
        <v>25</v>
      </c>
      <c r="E164" s="60">
        <v>40</v>
      </c>
      <c r="F164" s="58">
        <v>268.74099999999999</v>
      </c>
    </row>
    <row r="165" spans="1:6" x14ac:dyDescent="0.2">
      <c r="A165" s="28">
        <v>9</v>
      </c>
      <c r="B165" s="28" t="s">
        <v>179</v>
      </c>
      <c r="C165" s="24">
        <v>35</v>
      </c>
      <c r="D165" s="56">
        <v>70</v>
      </c>
      <c r="E165" s="60">
        <v>105</v>
      </c>
      <c r="F165" s="58">
        <v>723.33799999999997</v>
      </c>
    </row>
    <row r="166" spans="1:6" x14ac:dyDescent="0.2">
      <c r="A166" s="28">
        <v>10</v>
      </c>
      <c r="B166" s="28" t="s">
        <v>180</v>
      </c>
      <c r="C166" s="24">
        <v>24</v>
      </c>
      <c r="D166" s="56">
        <v>50</v>
      </c>
      <c r="E166" s="60">
        <v>75</v>
      </c>
      <c r="F166" s="58">
        <v>516.67000000000007</v>
      </c>
    </row>
    <row r="167" spans="1:6" x14ac:dyDescent="0.2">
      <c r="A167" s="28">
        <v>11</v>
      </c>
      <c r="B167" s="28" t="s">
        <v>49</v>
      </c>
      <c r="C167" s="24">
        <v>82</v>
      </c>
      <c r="D167" s="56">
        <v>55</v>
      </c>
      <c r="E167" s="60">
        <v>70</v>
      </c>
      <c r="F167" s="58">
        <v>516.30700000000002</v>
      </c>
    </row>
    <row r="168" spans="1:6" x14ac:dyDescent="0.2">
      <c r="A168" s="28">
        <v>12</v>
      </c>
      <c r="B168" s="28" t="s">
        <v>50</v>
      </c>
      <c r="C168" s="24">
        <v>45</v>
      </c>
      <c r="D168" s="56">
        <v>30</v>
      </c>
      <c r="E168" s="60">
        <v>40</v>
      </c>
      <c r="F168" s="58">
        <v>289.19</v>
      </c>
    </row>
    <row r="169" spans="1:6" x14ac:dyDescent="0.2">
      <c r="A169" s="28">
        <v>13</v>
      </c>
      <c r="B169" s="28" t="s">
        <v>51</v>
      </c>
      <c r="C169" s="24">
        <v>67</v>
      </c>
      <c r="D169" s="56">
        <v>45</v>
      </c>
      <c r="E169" s="60">
        <v>60</v>
      </c>
      <c r="F169" s="58">
        <v>433.78500000000003</v>
      </c>
    </row>
    <row r="170" spans="1:6" x14ac:dyDescent="0.2">
      <c r="A170" s="28">
        <v>14</v>
      </c>
      <c r="B170" s="28" t="s">
        <v>52</v>
      </c>
      <c r="C170" s="24">
        <v>116</v>
      </c>
      <c r="D170" s="56">
        <v>80</v>
      </c>
      <c r="E170" s="60">
        <v>100</v>
      </c>
      <c r="F170" s="58">
        <v>743.42399999999998</v>
      </c>
    </row>
    <row r="171" spans="1:6" x14ac:dyDescent="0.2">
      <c r="A171" s="28">
        <v>15</v>
      </c>
      <c r="B171" s="28" t="s">
        <v>53</v>
      </c>
      <c r="C171" s="24">
        <v>65</v>
      </c>
      <c r="D171" s="56">
        <v>45</v>
      </c>
      <c r="E171" s="60">
        <v>55</v>
      </c>
      <c r="F171" s="58">
        <v>412.97300000000001</v>
      </c>
    </row>
    <row r="172" spans="1:6" x14ac:dyDescent="0.2">
      <c r="A172" s="28">
        <v>16</v>
      </c>
      <c r="B172" s="28" t="s">
        <v>54</v>
      </c>
      <c r="C172" s="24">
        <v>54</v>
      </c>
      <c r="D172" s="56">
        <v>35</v>
      </c>
      <c r="E172" s="60">
        <v>45</v>
      </c>
      <c r="F172" s="58">
        <v>330.45100000000002</v>
      </c>
    </row>
    <row r="173" spans="1:6" x14ac:dyDescent="0.2">
      <c r="A173" s="28">
        <v>17</v>
      </c>
      <c r="B173" s="28" t="s">
        <v>55</v>
      </c>
      <c r="C173" s="24">
        <v>132</v>
      </c>
      <c r="D173" s="56">
        <v>90</v>
      </c>
      <c r="E173" s="60">
        <v>115</v>
      </c>
      <c r="F173" s="58">
        <v>846.75800000000004</v>
      </c>
    </row>
    <row r="174" spans="1:6" x14ac:dyDescent="0.2">
      <c r="A174" s="28">
        <v>18</v>
      </c>
      <c r="B174" s="28" t="s">
        <v>56</v>
      </c>
      <c r="C174" s="24">
        <v>214</v>
      </c>
      <c r="D174" s="56">
        <v>145</v>
      </c>
      <c r="E174" s="60">
        <v>185</v>
      </c>
      <c r="F174" s="58">
        <v>1363.0650000000001</v>
      </c>
    </row>
    <row r="175" spans="1:6" x14ac:dyDescent="0.2">
      <c r="A175" s="28">
        <v>19</v>
      </c>
      <c r="B175" s="28" t="s">
        <v>57</v>
      </c>
      <c r="C175" s="24">
        <v>400</v>
      </c>
      <c r="D175" s="56">
        <v>270</v>
      </c>
      <c r="E175" s="60">
        <v>350</v>
      </c>
      <c r="F175" s="58">
        <v>2561.0860000000002</v>
      </c>
    </row>
    <row r="176" spans="1:6" x14ac:dyDescent="0.2">
      <c r="A176" s="28">
        <v>20</v>
      </c>
      <c r="B176" s="28" t="s">
        <v>58</v>
      </c>
      <c r="C176" s="24">
        <v>206</v>
      </c>
      <c r="D176" s="56">
        <v>140</v>
      </c>
      <c r="E176" s="60">
        <v>180</v>
      </c>
      <c r="F176" s="58">
        <v>1321.8040000000001</v>
      </c>
    </row>
    <row r="177" spans="1:6" x14ac:dyDescent="0.2">
      <c r="A177" s="28">
        <v>21</v>
      </c>
      <c r="B177" s="28" t="s">
        <v>59</v>
      </c>
      <c r="C177" s="24">
        <v>74</v>
      </c>
      <c r="D177" s="56">
        <v>50</v>
      </c>
      <c r="E177" s="60">
        <v>65</v>
      </c>
      <c r="F177" s="58">
        <v>475.04599999999999</v>
      </c>
    </row>
    <row r="178" spans="1:6" ht="25.5" x14ac:dyDescent="0.2">
      <c r="A178" s="28">
        <v>22</v>
      </c>
      <c r="B178" s="28" t="s">
        <v>60</v>
      </c>
      <c r="C178" s="24">
        <v>120</v>
      </c>
      <c r="D178" s="56">
        <v>80</v>
      </c>
      <c r="E178" s="60">
        <v>105</v>
      </c>
      <c r="F178" s="58">
        <v>764.23599999999999</v>
      </c>
    </row>
    <row r="179" spans="1:6" x14ac:dyDescent="0.2">
      <c r="A179" s="28">
        <v>23</v>
      </c>
      <c r="B179" s="28" t="s">
        <v>61</v>
      </c>
      <c r="C179" s="24">
        <v>112</v>
      </c>
      <c r="D179" s="56">
        <v>75</v>
      </c>
      <c r="E179" s="60">
        <v>95</v>
      </c>
      <c r="F179" s="58">
        <v>702.16300000000001</v>
      </c>
    </row>
    <row r="180" spans="1:6" x14ac:dyDescent="0.2">
      <c r="A180" s="28">
        <v>24</v>
      </c>
      <c r="B180" s="28" t="s">
        <v>62</v>
      </c>
      <c r="C180" s="24">
        <v>42</v>
      </c>
      <c r="D180" s="56">
        <v>30</v>
      </c>
      <c r="E180" s="60">
        <v>35</v>
      </c>
      <c r="F180" s="58">
        <v>268.37800000000004</v>
      </c>
    </row>
    <row r="181" spans="1:6" x14ac:dyDescent="0.2">
      <c r="A181" s="28">
        <v>25</v>
      </c>
      <c r="B181" s="28" t="s">
        <v>63</v>
      </c>
      <c r="C181" s="24">
        <v>17</v>
      </c>
      <c r="D181" s="56">
        <v>10</v>
      </c>
      <c r="E181" s="60">
        <v>15</v>
      </c>
      <c r="F181" s="58">
        <v>103.334</v>
      </c>
    </row>
    <row r="182" spans="1:6" x14ac:dyDescent="0.2">
      <c r="A182" s="28">
        <v>26</v>
      </c>
      <c r="B182" s="28" t="s">
        <v>64</v>
      </c>
      <c r="C182" s="24">
        <v>60</v>
      </c>
      <c r="D182" s="56">
        <v>40</v>
      </c>
      <c r="E182" s="60">
        <v>50</v>
      </c>
      <c r="F182" s="58">
        <v>371.71199999999999</v>
      </c>
    </row>
    <row r="183" spans="1:6" x14ac:dyDescent="0.2">
      <c r="A183" s="28">
        <v>27</v>
      </c>
      <c r="B183" s="28" t="s">
        <v>65</v>
      </c>
      <c r="C183" s="24">
        <v>33</v>
      </c>
      <c r="D183" s="56">
        <v>25</v>
      </c>
      <c r="E183" s="60">
        <v>30</v>
      </c>
      <c r="F183" s="58">
        <v>227.11700000000002</v>
      </c>
    </row>
    <row r="184" spans="1:6" x14ac:dyDescent="0.2">
      <c r="A184" s="28">
        <v>28</v>
      </c>
      <c r="B184" s="28" t="s">
        <v>66</v>
      </c>
      <c r="C184" s="24">
        <v>127</v>
      </c>
      <c r="D184" s="56">
        <v>85</v>
      </c>
      <c r="E184" s="60">
        <v>110</v>
      </c>
      <c r="F184" s="58">
        <v>805.49700000000007</v>
      </c>
    </row>
    <row r="185" spans="1:6" x14ac:dyDescent="0.2">
      <c r="A185" s="28">
        <v>29</v>
      </c>
      <c r="B185" s="28" t="s">
        <v>67</v>
      </c>
      <c r="C185" s="24">
        <v>263</v>
      </c>
      <c r="D185" s="56">
        <v>175</v>
      </c>
      <c r="E185" s="60">
        <v>230</v>
      </c>
      <c r="F185" s="58">
        <v>1673.067</v>
      </c>
    </row>
    <row r="186" spans="1:6" ht="25.5" x14ac:dyDescent="0.2">
      <c r="A186" s="28">
        <v>30</v>
      </c>
      <c r="B186" s="28" t="s">
        <v>68</v>
      </c>
      <c r="C186" s="24">
        <v>58</v>
      </c>
      <c r="D186" s="56">
        <v>40</v>
      </c>
      <c r="E186" s="60">
        <v>50</v>
      </c>
      <c r="F186" s="58">
        <v>371.71199999999999</v>
      </c>
    </row>
    <row r="187" spans="1:6" x14ac:dyDescent="0.2">
      <c r="A187" s="28">
        <v>31</v>
      </c>
      <c r="B187" s="28" t="s">
        <v>69</v>
      </c>
      <c r="C187" s="24">
        <v>34</v>
      </c>
      <c r="D187" s="56">
        <v>25</v>
      </c>
      <c r="E187" s="60">
        <v>30</v>
      </c>
      <c r="F187" s="58">
        <v>227.11700000000002</v>
      </c>
    </row>
    <row r="188" spans="1:6" x14ac:dyDescent="0.2">
      <c r="A188" s="28">
        <v>32</v>
      </c>
      <c r="B188" s="28" t="s">
        <v>70</v>
      </c>
      <c r="C188" s="24">
        <v>272</v>
      </c>
      <c r="D188" s="56">
        <v>185</v>
      </c>
      <c r="E188" s="60">
        <v>235</v>
      </c>
      <c r="F188" s="58">
        <v>1734.777</v>
      </c>
    </row>
    <row r="189" spans="1:6" x14ac:dyDescent="0.2">
      <c r="A189" s="28">
        <v>33</v>
      </c>
      <c r="B189" s="28" t="s">
        <v>71</v>
      </c>
      <c r="C189" s="24">
        <v>55</v>
      </c>
      <c r="D189" s="56">
        <v>40</v>
      </c>
      <c r="E189" s="60">
        <v>50</v>
      </c>
      <c r="F189" s="58">
        <v>371.71199999999999</v>
      </c>
    </row>
    <row r="190" spans="1:6" x14ac:dyDescent="0.2">
      <c r="A190" s="28">
        <v>34</v>
      </c>
      <c r="B190" s="28" t="s">
        <v>72</v>
      </c>
      <c r="C190" s="24">
        <v>100</v>
      </c>
      <c r="D190" s="56">
        <v>70</v>
      </c>
      <c r="E190" s="60">
        <v>85</v>
      </c>
      <c r="F190" s="58">
        <v>640.08999999999992</v>
      </c>
    </row>
    <row r="191" spans="1:6" x14ac:dyDescent="0.2">
      <c r="A191" s="28">
        <v>35</v>
      </c>
      <c r="B191" s="28" t="s">
        <v>73</v>
      </c>
      <c r="C191" s="24">
        <v>42</v>
      </c>
      <c r="D191" s="56">
        <v>30</v>
      </c>
      <c r="E191" s="60">
        <v>35</v>
      </c>
      <c r="F191" s="58">
        <v>268.37800000000004</v>
      </c>
    </row>
    <row r="192" spans="1:6" x14ac:dyDescent="0.2">
      <c r="A192" s="28">
        <v>36</v>
      </c>
      <c r="B192" s="28" t="s">
        <v>74</v>
      </c>
      <c r="C192" s="24">
        <v>250</v>
      </c>
      <c r="D192" s="56">
        <v>170</v>
      </c>
      <c r="E192" s="60">
        <v>215</v>
      </c>
      <c r="F192" s="58">
        <v>1590.182</v>
      </c>
    </row>
    <row r="193" spans="1:6" x14ac:dyDescent="0.2">
      <c r="A193" s="28">
        <v>37</v>
      </c>
      <c r="B193" s="28" t="s">
        <v>75</v>
      </c>
      <c r="C193" s="24">
        <v>140</v>
      </c>
      <c r="D193" s="56">
        <v>95</v>
      </c>
      <c r="E193" s="60">
        <v>120</v>
      </c>
      <c r="F193" s="58">
        <v>888.01900000000001</v>
      </c>
    </row>
    <row r="194" spans="1:6" x14ac:dyDescent="0.2">
      <c r="A194" s="28">
        <v>38</v>
      </c>
      <c r="B194" s="28" t="s">
        <v>76</v>
      </c>
      <c r="C194" s="24">
        <v>63</v>
      </c>
      <c r="D194" s="56">
        <v>40</v>
      </c>
      <c r="E194" s="60">
        <v>55</v>
      </c>
      <c r="F194" s="58">
        <v>392.524</v>
      </c>
    </row>
    <row r="195" spans="1:6" x14ac:dyDescent="0.2">
      <c r="A195" s="28">
        <v>39</v>
      </c>
      <c r="B195" s="28" t="s">
        <v>77</v>
      </c>
      <c r="C195" s="24">
        <v>27</v>
      </c>
      <c r="D195" s="56">
        <v>20</v>
      </c>
      <c r="E195" s="60">
        <v>25</v>
      </c>
      <c r="F195" s="58">
        <v>185.85599999999999</v>
      </c>
    </row>
    <row r="196" spans="1:6" x14ac:dyDescent="0.2">
      <c r="A196" s="28">
        <v>40</v>
      </c>
      <c r="B196" s="28" t="s">
        <v>78</v>
      </c>
      <c r="C196" s="24">
        <v>85</v>
      </c>
      <c r="D196" s="56">
        <v>55</v>
      </c>
      <c r="E196" s="60">
        <v>75</v>
      </c>
      <c r="F196" s="58">
        <v>537.11900000000003</v>
      </c>
    </row>
    <row r="197" spans="1:6" x14ac:dyDescent="0.2">
      <c r="A197" s="28">
        <v>41</v>
      </c>
      <c r="B197" s="28" t="s">
        <v>79</v>
      </c>
      <c r="C197" s="24">
        <v>45</v>
      </c>
      <c r="D197" s="56">
        <v>30</v>
      </c>
      <c r="E197" s="60">
        <v>40</v>
      </c>
      <c r="F197" s="58">
        <v>289.19</v>
      </c>
    </row>
    <row r="198" spans="1:6" x14ac:dyDescent="0.2">
      <c r="A198" s="28">
        <v>42</v>
      </c>
      <c r="B198" s="28" t="s">
        <v>80</v>
      </c>
      <c r="C198" s="24">
        <v>51</v>
      </c>
      <c r="D198" s="56">
        <v>35</v>
      </c>
      <c r="E198" s="60">
        <v>45</v>
      </c>
      <c r="F198" s="58">
        <v>330.45100000000002</v>
      </c>
    </row>
    <row r="199" spans="1:6" x14ac:dyDescent="0.2">
      <c r="A199" s="28">
        <v>43</v>
      </c>
      <c r="B199" s="28" t="s">
        <v>81</v>
      </c>
      <c r="C199" s="24">
        <v>33</v>
      </c>
      <c r="D199" s="56">
        <v>20</v>
      </c>
      <c r="E199" s="60">
        <v>30</v>
      </c>
      <c r="F199" s="58">
        <v>206.66800000000001</v>
      </c>
    </row>
    <row r="200" spans="1:6" x14ac:dyDescent="0.2">
      <c r="A200" s="28">
        <v>44</v>
      </c>
      <c r="B200" s="28" t="s">
        <v>82</v>
      </c>
      <c r="C200" s="24">
        <v>320</v>
      </c>
      <c r="D200" s="56">
        <v>215</v>
      </c>
      <c r="E200" s="60">
        <v>280</v>
      </c>
      <c r="F200" s="58">
        <v>2044.779</v>
      </c>
    </row>
    <row r="201" spans="1:6" ht="25.5" x14ac:dyDescent="0.2">
      <c r="A201" s="28">
        <v>45</v>
      </c>
      <c r="B201" s="28" t="s">
        <v>83</v>
      </c>
      <c r="C201" s="24">
        <v>33</v>
      </c>
      <c r="D201" s="56">
        <v>20</v>
      </c>
      <c r="E201" s="60">
        <v>30</v>
      </c>
      <c r="F201" s="58">
        <v>206.66800000000001</v>
      </c>
    </row>
    <row r="202" spans="1:6" x14ac:dyDescent="0.2">
      <c r="A202" s="28">
        <v>46</v>
      </c>
      <c r="B202" s="28" t="s">
        <v>84</v>
      </c>
      <c r="C202" s="24">
        <v>291</v>
      </c>
      <c r="D202" s="56">
        <v>195</v>
      </c>
      <c r="E202" s="60">
        <v>255</v>
      </c>
      <c r="F202" s="58">
        <v>1858.9230000000002</v>
      </c>
    </row>
    <row r="203" spans="1:6" x14ac:dyDescent="0.2">
      <c r="A203" s="28">
        <v>47</v>
      </c>
      <c r="B203" s="28" t="s">
        <v>85</v>
      </c>
      <c r="C203" s="24">
        <v>40</v>
      </c>
      <c r="D203" s="56">
        <v>25</v>
      </c>
      <c r="E203" s="60">
        <v>35</v>
      </c>
      <c r="F203" s="58">
        <v>247.929</v>
      </c>
    </row>
    <row r="204" spans="1:6" ht="25.5" x14ac:dyDescent="0.2">
      <c r="A204" s="28">
        <v>48</v>
      </c>
      <c r="B204" s="28" t="s">
        <v>86</v>
      </c>
      <c r="C204" s="24">
        <v>50</v>
      </c>
      <c r="D204" s="56">
        <v>35</v>
      </c>
      <c r="E204" s="60">
        <v>45</v>
      </c>
      <c r="F204" s="58">
        <v>330.45100000000002</v>
      </c>
    </row>
    <row r="205" spans="1:6" x14ac:dyDescent="0.2">
      <c r="A205" s="28">
        <v>49</v>
      </c>
      <c r="B205" s="28" t="s">
        <v>87</v>
      </c>
      <c r="C205" s="24">
        <v>32</v>
      </c>
      <c r="D205" s="56">
        <v>20</v>
      </c>
      <c r="E205" s="60">
        <v>30</v>
      </c>
      <c r="F205" s="58">
        <v>206.66800000000001</v>
      </c>
    </row>
    <row r="206" spans="1:6" x14ac:dyDescent="0.2">
      <c r="A206" s="28">
        <v>50</v>
      </c>
      <c r="B206" s="28" t="s">
        <v>88</v>
      </c>
      <c r="C206" s="24">
        <v>30</v>
      </c>
      <c r="D206" s="56">
        <v>20</v>
      </c>
      <c r="E206" s="60">
        <v>25</v>
      </c>
      <c r="F206" s="58">
        <v>185.85599999999999</v>
      </c>
    </row>
    <row r="207" spans="1:6" x14ac:dyDescent="0.2">
      <c r="A207" s="28">
        <v>51</v>
      </c>
      <c r="B207" s="28" t="s">
        <v>89</v>
      </c>
      <c r="C207" s="24">
        <v>40</v>
      </c>
      <c r="D207" s="56">
        <v>25</v>
      </c>
      <c r="E207" s="60">
        <v>35</v>
      </c>
      <c r="F207" s="58">
        <v>247.929</v>
      </c>
    </row>
    <row r="208" spans="1:6" x14ac:dyDescent="0.2">
      <c r="A208" s="28">
        <v>52</v>
      </c>
      <c r="B208" s="28" t="s">
        <v>90</v>
      </c>
      <c r="C208" s="24">
        <v>125</v>
      </c>
      <c r="D208" s="56">
        <v>85</v>
      </c>
      <c r="E208" s="60">
        <v>110</v>
      </c>
      <c r="F208" s="58">
        <v>805.49700000000007</v>
      </c>
    </row>
    <row r="209" spans="1:6" ht="25.5" x14ac:dyDescent="0.2">
      <c r="A209" s="28">
        <v>53</v>
      </c>
      <c r="B209" s="28" t="s">
        <v>91</v>
      </c>
      <c r="C209" s="24">
        <v>154</v>
      </c>
      <c r="D209" s="56">
        <v>105</v>
      </c>
      <c r="E209" s="60">
        <v>135</v>
      </c>
      <c r="F209" s="58">
        <v>991.35300000000007</v>
      </c>
    </row>
    <row r="210" spans="1:6" x14ac:dyDescent="0.2">
      <c r="A210" s="28">
        <v>54</v>
      </c>
      <c r="B210" s="28" t="s">
        <v>92</v>
      </c>
      <c r="C210" s="24">
        <v>220</v>
      </c>
      <c r="D210" s="56">
        <v>150</v>
      </c>
      <c r="E210" s="60">
        <v>190</v>
      </c>
      <c r="F210" s="58">
        <v>1404.326</v>
      </c>
    </row>
    <row r="211" spans="1:6" x14ac:dyDescent="0.2">
      <c r="A211" s="28">
        <v>55</v>
      </c>
      <c r="B211" s="28" t="s">
        <v>93</v>
      </c>
      <c r="C211" s="24">
        <v>25</v>
      </c>
      <c r="D211" s="56">
        <v>15</v>
      </c>
      <c r="E211" s="60">
        <v>20</v>
      </c>
      <c r="F211" s="58">
        <v>144.595</v>
      </c>
    </row>
    <row r="212" spans="1:6" x14ac:dyDescent="0.2">
      <c r="A212" s="28">
        <v>56</v>
      </c>
      <c r="B212" s="28" t="s">
        <v>94</v>
      </c>
      <c r="C212" s="24">
        <v>45</v>
      </c>
      <c r="D212" s="56">
        <v>30</v>
      </c>
      <c r="E212" s="60">
        <v>40</v>
      </c>
      <c r="F212" s="58">
        <v>289.19</v>
      </c>
    </row>
    <row r="213" spans="1:6" x14ac:dyDescent="0.2">
      <c r="A213" s="28">
        <v>57</v>
      </c>
      <c r="B213" s="28" t="s">
        <v>95</v>
      </c>
      <c r="C213" s="24">
        <v>50</v>
      </c>
      <c r="D213" s="56">
        <v>35</v>
      </c>
      <c r="E213" s="60">
        <v>45</v>
      </c>
      <c r="F213" s="58">
        <v>330.45100000000002</v>
      </c>
    </row>
    <row r="214" spans="1:6" x14ac:dyDescent="0.2">
      <c r="A214" s="28">
        <v>58</v>
      </c>
      <c r="B214" s="28" t="s">
        <v>96</v>
      </c>
      <c r="C214" s="24">
        <v>62</v>
      </c>
      <c r="D214" s="56">
        <v>40</v>
      </c>
      <c r="E214" s="60">
        <v>55</v>
      </c>
      <c r="F214" s="58">
        <v>392.524</v>
      </c>
    </row>
    <row r="215" spans="1:6" x14ac:dyDescent="0.2">
      <c r="A215" s="28">
        <v>59</v>
      </c>
      <c r="B215" s="28" t="s">
        <v>97</v>
      </c>
      <c r="C215" s="24">
        <v>23</v>
      </c>
      <c r="D215" s="56">
        <v>15</v>
      </c>
      <c r="E215" s="60">
        <v>20</v>
      </c>
      <c r="F215" s="58">
        <v>144.595</v>
      </c>
    </row>
    <row r="216" spans="1:6" ht="25.5" x14ac:dyDescent="0.2">
      <c r="A216" s="28">
        <v>60</v>
      </c>
      <c r="B216" s="28" t="s">
        <v>98</v>
      </c>
      <c r="C216" s="24">
        <v>36</v>
      </c>
      <c r="D216" s="56">
        <v>25</v>
      </c>
      <c r="E216" s="60">
        <v>30</v>
      </c>
      <c r="F216" s="58">
        <v>227.11700000000002</v>
      </c>
    </row>
    <row r="217" spans="1:6" x14ac:dyDescent="0.2">
      <c r="A217" s="28">
        <v>61</v>
      </c>
      <c r="B217" s="28" t="s">
        <v>99</v>
      </c>
      <c r="C217" s="24">
        <v>69</v>
      </c>
      <c r="D217" s="56">
        <v>45</v>
      </c>
      <c r="E217" s="60">
        <v>60</v>
      </c>
      <c r="F217" s="58">
        <v>433.78500000000003</v>
      </c>
    </row>
    <row r="218" spans="1:6" x14ac:dyDescent="0.2">
      <c r="A218" s="28">
        <v>62</v>
      </c>
      <c r="B218" s="28" t="s">
        <v>100</v>
      </c>
      <c r="C218" s="24">
        <v>67</v>
      </c>
      <c r="D218" s="56">
        <v>45</v>
      </c>
      <c r="E218" s="60">
        <v>60</v>
      </c>
      <c r="F218" s="58">
        <v>433.78500000000003</v>
      </c>
    </row>
    <row r="219" spans="1:6" x14ac:dyDescent="0.2">
      <c r="A219" s="28">
        <v>63</v>
      </c>
      <c r="B219" s="28" t="s">
        <v>101</v>
      </c>
      <c r="C219" s="24">
        <v>48</v>
      </c>
      <c r="D219" s="56">
        <v>30</v>
      </c>
      <c r="E219" s="60">
        <v>40</v>
      </c>
      <c r="F219" s="58">
        <v>289.19</v>
      </c>
    </row>
    <row r="220" spans="1:6" x14ac:dyDescent="0.2">
      <c r="A220" s="28">
        <v>64</v>
      </c>
      <c r="B220" s="28" t="s">
        <v>102</v>
      </c>
      <c r="C220" s="24">
        <v>50</v>
      </c>
      <c r="D220" s="56">
        <v>35</v>
      </c>
      <c r="E220" s="60">
        <v>45</v>
      </c>
      <c r="F220" s="58">
        <v>330.45100000000002</v>
      </c>
    </row>
    <row r="221" spans="1:6" x14ac:dyDescent="0.2">
      <c r="A221" s="28">
        <v>65</v>
      </c>
      <c r="B221" s="28" t="s">
        <v>103</v>
      </c>
      <c r="C221" s="24">
        <v>69</v>
      </c>
      <c r="D221" s="56">
        <v>45</v>
      </c>
      <c r="E221" s="60">
        <v>60</v>
      </c>
      <c r="F221" s="58">
        <v>433.78500000000003</v>
      </c>
    </row>
    <row r="222" spans="1:6" x14ac:dyDescent="0.2">
      <c r="A222" s="28">
        <v>66</v>
      </c>
      <c r="B222" s="28" t="s">
        <v>104</v>
      </c>
      <c r="C222" s="24">
        <v>80</v>
      </c>
      <c r="D222" s="56">
        <v>55</v>
      </c>
      <c r="E222" s="60">
        <v>70</v>
      </c>
      <c r="F222" s="58">
        <v>516.30700000000002</v>
      </c>
    </row>
    <row r="223" spans="1:6" x14ac:dyDescent="0.2">
      <c r="A223" s="28">
        <v>67</v>
      </c>
      <c r="B223" s="28" t="s">
        <v>105</v>
      </c>
      <c r="C223" s="24">
        <v>19</v>
      </c>
      <c r="D223" s="56">
        <v>15</v>
      </c>
      <c r="E223" s="60">
        <v>15</v>
      </c>
      <c r="F223" s="58">
        <v>123.78300000000002</v>
      </c>
    </row>
    <row r="224" spans="1:6" x14ac:dyDescent="0.2">
      <c r="A224" s="28">
        <v>68</v>
      </c>
      <c r="B224" s="28" t="s">
        <v>78</v>
      </c>
      <c r="C224" s="24">
        <v>85</v>
      </c>
      <c r="D224" s="56">
        <v>55</v>
      </c>
      <c r="E224" s="60">
        <v>75</v>
      </c>
      <c r="F224" s="58">
        <v>537.11900000000003</v>
      </c>
    </row>
    <row r="225" spans="1:6" x14ac:dyDescent="0.2">
      <c r="A225" s="28">
        <v>69</v>
      </c>
      <c r="B225" s="28" t="s">
        <v>106</v>
      </c>
      <c r="C225" s="24">
        <v>33</v>
      </c>
      <c r="D225" s="56">
        <v>20</v>
      </c>
      <c r="E225" s="60">
        <v>30</v>
      </c>
      <c r="F225" s="58">
        <v>206.66800000000001</v>
      </c>
    </row>
    <row r="226" spans="1:6" x14ac:dyDescent="0.2">
      <c r="A226" s="28">
        <v>70</v>
      </c>
      <c r="B226" s="28" t="s">
        <v>107</v>
      </c>
      <c r="C226" s="24">
        <v>35</v>
      </c>
      <c r="D226" s="56">
        <v>25</v>
      </c>
      <c r="E226" s="60">
        <v>30</v>
      </c>
      <c r="F226" s="58">
        <v>227.11700000000002</v>
      </c>
    </row>
    <row r="227" spans="1:6" x14ac:dyDescent="0.2">
      <c r="A227" s="28">
        <v>71</v>
      </c>
      <c r="B227" s="28" t="s">
        <v>108</v>
      </c>
      <c r="C227" s="24">
        <v>30</v>
      </c>
      <c r="D227" s="56">
        <v>20</v>
      </c>
      <c r="E227" s="60">
        <v>25</v>
      </c>
      <c r="F227" s="58">
        <v>185.85599999999999</v>
      </c>
    </row>
    <row r="228" spans="1:6" x14ac:dyDescent="0.2">
      <c r="A228" s="28">
        <v>72</v>
      </c>
      <c r="B228" s="28" t="s">
        <v>109</v>
      </c>
      <c r="C228" s="24">
        <v>20</v>
      </c>
      <c r="D228" s="56">
        <v>15</v>
      </c>
      <c r="E228" s="60">
        <v>15</v>
      </c>
      <c r="F228" s="58">
        <v>123.78300000000002</v>
      </c>
    </row>
    <row r="229" spans="1:6" x14ac:dyDescent="0.2">
      <c r="A229" s="28">
        <v>73</v>
      </c>
      <c r="B229" s="28" t="s">
        <v>110</v>
      </c>
      <c r="C229" s="24">
        <v>24</v>
      </c>
      <c r="D229" s="56">
        <v>15</v>
      </c>
      <c r="E229" s="60">
        <v>20</v>
      </c>
      <c r="F229" s="58">
        <v>144.595</v>
      </c>
    </row>
    <row r="230" spans="1:6" ht="25.5" x14ac:dyDescent="0.2">
      <c r="A230" s="28">
        <v>74</v>
      </c>
      <c r="B230" s="28" t="s">
        <v>111</v>
      </c>
      <c r="C230" s="24">
        <v>40</v>
      </c>
      <c r="D230" s="56">
        <v>25</v>
      </c>
      <c r="E230" s="60">
        <v>35</v>
      </c>
      <c r="F230" s="58">
        <v>247.929</v>
      </c>
    </row>
    <row r="231" spans="1:6" x14ac:dyDescent="0.2">
      <c r="A231" s="28">
        <v>75</v>
      </c>
      <c r="B231" s="28" t="s">
        <v>112</v>
      </c>
      <c r="C231" s="24">
        <v>28</v>
      </c>
      <c r="D231" s="56">
        <v>20</v>
      </c>
      <c r="E231" s="60">
        <v>25</v>
      </c>
      <c r="F231" s="58">
        <v>185.85599999999999</v>
      </c>
    </row>
    <row r="232" spans="1:6" x14ac:dyDescent="0.2">
      <c r="A232" s="28">
        <v>76</v>
      </c>
      <c r="B232" s="28" t="s">
        <v>113</v>
      </c>
      <c r="C232" s="24">
        <v>70</v>
      </c>
      <c r="D232" s="56">
        <v>45</v>
      </c>
      <c r="E232" s="60">
        <v>60</v>
      </c>
      <c r="F232" s="58">
        <v>433.78500000000003</v>
      </c>
    </row>
    <row r="233" spans="1:6" x14ac:dyDescent="0.2">
      <c r="A233" s="28">
        <v>77</v>
      </c>
      <c r="B233" s="28" t="s">
        <v>114</v>
      </c>
      <c r="C233" s="24">
        <v>18</v>
      </c>
      <c r="D233" s="56">
        <v>10</v>
      </c>
      <c r="E233" s="60">
        <v>15</v>
      </c>
      <c r="F233" s="58">
        <v>103.334</v>
      </c>
    </row>
    <row r="234" spans="1:6" ht="25.5" x14ac:dyDescent="0.2">
      <c r="A234" s="28">
        <v>78</v>
      </c>
      <c r="B234" s="28" t="s">
        <v>115</v>
      </c>
      <c r="C234" s="24">
        <v>210</v>
      </c>
      <c r="D234" s="56">
        <v>140</v>
      </c>
      <c r="E234" s="60">
        <v>185</v>
      </c>
      <c r="F234" s="58">
        <v>1342.616</v>
      </c>
    </row>
    <row r="235" spans="1:6" x14ac:dyDescent="0.2">
      <c r="A235" s="28">
        <v>79</v>
      </c>
      <c r="B235" s="28" t="s">
        <v>116</v>
      </c>
      <c r="C235" s="24">
        <v>22</v>
      </c>
      <c r="D235" s="56">
        <v>15</v>
      </c>
      <c r="E235" s="60">
        <v>20</v>
      </c>
      <c r="F235" s="58">
        <v>144.595</v>
      </c>
    </row>
    <row r="236" spans="1:6" x14ac:dyDescent="0.2">
      <c r="A236" s="28">
        <v>80</v>
      </c>
      <c r="B236" s="28" t="s">
        <v>117</v>
      </c>
      <c r="C236" s="24">
        <v>42</v>
      </c>
      <c r="D236" s="56">
        <v>30</v>
      </c>
      <c r="E236" s="60">
        <v>35</v>
      </c>
      <c r="F236" s="58">
        <v>268.37800000000004</v>
      </c>
    </row>
    <row r="237" spans="1:6" x14ac:dyDescent="0.2">
      <c r="A237" s="28">
        <v>81</v>
      </c>
      <c r="B237" s="28" t="s">
        <v>118</v>
      </c>
      <c r="C237" s="24">
        <v>40</v>
      </c>
      <c r="D237" s="56">
        <v>25</v>
      </c>
      <c r="E237" s="60">
        <v>35</v>
      </c>
      <c r="F237" s="58">
        <v>247.929</v>
      </c>
    </row>
    <row r="238" spans="1:6" x14ac:dyDescent="0.2">
      <c r="A238" s="28">
        <v>82</v>
      </c>
      <c r="B238" s="28" t="s">
        <v>119</v>
      </c>
      <c r="C238" s="24">
        <v>75</v>
      </c>
      <c r="D238" s="56">
        <v>50</v>
      </c>
      <c r="E238" s="60">
        <v>65</v>
      </c>
      <c r="F238" s="58">
        <v>475.04599999999999</v>
      </c>
    </row>
    <row r="239" spans="1:6" x14ac:dyDescent="0.2">
      <c r="A239" s="28">
        <v>83</v>
      </c>
      <c r="B239" s="28" t="s">
        <v>120</v>
      </c>
      <c r="C239" s="24">
        <v>40</v>
      </c>
      <c r="D239" s="56">
        <v>25</v>
      </c>
      <c r="E239" s="60">
        <v>35</v>
      </c>
      <c r="F239" s="58">
        <v>247.929</v>
      </c>
    </row>
    <row r="240" spans="1:6" x14ac:dyDescent="0.2">
      <c r="A240" s="28">
        <v>84</v>
      </c>
      <c r="B240" s="28" t="s">
        <v>121</v>
      </c>
      <c r="C240" s="24">
        <v>106</v>
      </c>
      <c r="D240" s="56">
        <v>70</v>
      </c>
      <c r="E240" s="60">
        <v>90</v>
      </c>
      <c r="F240" s="58">
        <v>660.90200000000004</v>
      </c>
    </row>
    <row r="241" spans="1:6" x14ac:dyDescent="0.2">
      <c r="A241" s="28">
        <v>85</v>
      </c>
      <c r="B241" s="28" t="s">
        <v>122</v>
      </c>
      <c r="C241" s="24">
        <v>19</v>
      </c>
      <c r="D241" s="56">
        <v>15</v>
      </c>
      <c r="E241" s="60">
        <v>15</v>
      </c>
      <c r="F241" s="58">
        <v>123.78300000000002</v>
      </c>
    </row>
    <row r="242" spans="1:6" x14ac:dyDescent="0.2">
      <c r="A242" s="28">
        <v>86</v>
      </c>
      <c r="B242" s="28" t="s">
        <v>123</v>
      </c>
      <c r="C242" s="24">
        <v>35</v>
      </c>
      <c r="D242" s="56">
        <v>25</v>
      </c>
      <c r="E242" s="60">
        <v>30</v>
      </c>
      <c r="F242" s="58">
        <v>227.11700000000002</v>
      </c>
    </row>
    <row r="243" spans="1:6" x14ac:dyDescent="0.2">
      <c r="A243" s="28">
        <v>87</v>
      </c>
      <c r="B243" s="28" t="s">
        <v>124</v>
      </c>
      <c r="C243" s="24">
        <v>48</v>
      </c>
      <c r="D243" s="56">
        <v>30</v>
      </c>
      <c r="E243" s="60">
        <v>40</v>
      </c>
      <c r="F243" s="58">
        <v>289.19</v>
      </c>
    </row>
    <row r="244" spans="1:6" x14ac:dyDescent="0.2">
      <c r="A244" s="28">
        <v>88</v>
      </c>
      <c r="B244" s="28" t="s">
        <v>125</v>
      </c>
      <c r="C244" s="24">
        <v>41</v>
      </c>
      <c r="D244" s="56">
        <v>30</v>
      </c>
      <c r="E244" s="60">
        <v>35</v>
      </c>
      <c r="F244" s="58">
        <v>268.37800000000004</v>
      </c>
    </row>
    <row r="245" spans="1:6" x14ac:dyDescent="0.2">
      <c r="A245" s="28">
        <v>89</v>
      </c>
      <c r="B245" s="28" t="s">
        <v>126</v>
      </c>
      <c r="C245" s="24">
        <v>45</v>
      </c>
      <c r="D245" s="56">
        <v>30</v>
      </c>
      <c r="E245" s="60">
        <v>40</v>
      </c>
      <c r="F245" s="58">
        <v>289.19</v>
      </c>
    </row>
    <row r="246" spans="1:6" x14ac:dyDescent="0.2">
      <c r="A246" s="28">
        <v>90</v>
      </c>
      <c r="B246" s="28" t="s">
        <v>127</v>
      </c>
      <c r="C246" s="24">
        <v>42</v>
      </c>
      <c r="D246" s="56">
        <v>30</v>
      </c>
      <c r="E246" s="60">
        <v>35</v>
      </c>
      <c r="F246" s="58">
        <v>268.37800000000004</v>
      </c>
    </row>
    <row r="247" spans="1:6" x14ac:dyDescent="0.2">
      <c r="A247" s="28">
        <v>91</v>
      </c>
      <c r="B247" s="28" t="s">
        <v>128</v>
      </c>
      <c r="C247" s="24">
        <v>30</v>
      </c>
      <c r="D247" s="56">
        <v>20</v>
      </c>
      <c r="E247" s="60">
        <v>25</v>
      </c>
      <c r="F247" s="58">
        <v>185.85599999999999</v>
      </c>
    </row>
    <row r="248" spans="1:6" x14ac:dyDescent="0.2">
      <c r="A248" s="28">
        <v>92</v>
      </c>
      <c r="B248" s="28" t="s">
        <v>77</v>
      </c>
      <c r="C248" s="24">
        <v>36</v>
      </c>
      <c r="D248" s="56">
        <v>25</v>
      </c>
      <c r="E248" s="60">
        <v>30</v>
      </c>
      <c r="F248" s="58">
        <v>227.11700000000002</v>
      </c>
    </row>
    <row r="249" spans="1:6" x14ac:dyDescent="0.2">
      <c r="A249" s="28">
        <v>93</v>
      </c>
      <c r="B249" s="28" t="s">
        <v>129</v>
      </c>
      <c r="C249" s="24">
        <v>28</v>
      </c>
      <c r="D249" s="56">
        <v>20</v>
      </c>
      <c r="E249" s="60">
        <v>25</v>
      </c>
      <c r="F249" s="58">
        <v>185.85599999999999</v>
      </c>
    </row>
    <row r="250" spans="1:6" ht="25.5" x14ac:dyDescent="0.2">
      <c r="A250" s="28">
        <v>94</v>
      </c>
      <c r="B250" s="28" t="s">
        <v>130</v>
      </c>
      <c r="C250" s="24">
        <v>50</v>
      </c>
      <c r="D250" s="56">
        <v>35</v>
      </c>
      <c r="E250" s="60">
        <v>45</v>
      </c>
      <c r="F250" s="58">
        <v>330.45100000000002</v>
      </c>
    </row>
    <row r="251" spans="1:6" x14ac:dyDescent="0.2">
      <c r="A251" s="28">
        <v>95</v>
      </c>
      <c r="B251" s="28" t="s">
        <v>131</v>
      </c>
      <c r="C251" s="24">
        <v>30</v>
      </c>
      <c r="D251" s="56">
        <v>20</v>
      </c>
      <c r="E251" s="60">
        <v>25</v>
      </c>
      <c r="F251" s="58">
        <v>185.85599999999999</v>
      </c>
    </row>
    <row r="252" spans="1:6" x14ac:dyDescent="0.2">
      <c r="A252" s="28">
        <v>96</v>
      </c>
      <c r="B252" s="28" t="s">
        <v>132</v>
      </c>
      <c r="C252" s="24">
        <v>32</v>
      </c>
      <c r="D252" s="56">
        <v>20</v>
      </c>
      <c r="E252" s="60">
        <v>30</v>
      </c>
      <c r="F252" s="58">
        <v>206.66800000000001</v>
      </c>
    </row>
    <row r="253" spans="1:6" x14ac:dyDescent="0.2">
      <c r="A253" s="28">
        <v>97</v>
      </c>
      <c r="B253" s="28" t="s">
        <v>133</v>
      </c>
      <c r="C253" s="24">
        <v>45</v>
      </c>
      <c r="D253" s="56">
        <v>30</v>
      </c>
      <c r="E253" s="60">
        <v>40</v>
      </c>
      <c r="F253" s="58">
        <v>289.19</v>
      </c>
    </row>
    <row r="254" spans="1:6" ht="25.5" x14ac:dyDescent="0.2">
      <c r="A254" s="28">
        <v>98</v>
      </c>
      <c r="B254" s="28" t="s">
        <v>134</v>
      </c>
      <c r="C254" s="24">
        <v>40</v>
      </c>
      <c r="D254" s="56">
        <v>25</v>
      </c>
      <c r="E254" s="60">
        <v>35</v>
      </c>
      <c r="F254" s="58">
        <v>247.929</v>
      </c>
    </row>
    <row r="255" spans="1:6" x14ac:dyDescent="0.2">
      <c r="A255" s="28">
        <v>99</v>
      </c>
      <c r="B255" s="28" t="s">
        <v>135</v>
      </c>
      <c r="C255" s="24">
        <v>60</v>
      </c>
      <c r="D255" s="56">
        <v>40</v>
      </c>
      <c r="E255" s="60">
        <v>50</v>
      </c>
      <c r="F255" s="58">
        <v>371.71199999999999</v>
      </c>
    </row>
    <row r="256" spans="1:6" x14ac:dyDescent="0.2">
      <c r="A256" s="28">
        <v>100</v>
      </c>
      <c r="B256" s="28" t="s">
        <v>164</v>
      </c>
      <c r="C256" s="24">
        <v>200</v>
      </c>
      <c r="D256" s="56">
        <v>135</v>
      </c>
      <c r="E256" s="60">
        <v>175</v>
      </c>
      <c r="F256" s="58">
        <v>1280.5430000000001</v>
      </c>
    </row>
    <row r="257" spans="1:6" x14ac:dyDescent="0.2">
      <c r="A257" s="28">
        <v>101</v>
      </c>
      <c r="B257" s="28" t="s">
        <v>137</v>
      </c>
      <c r="C257" s="24">
        <v>24</v>
      </c>
      <c r="D257" s="56">
        <v>15</v>
      </c>
      <c r="E257" s="60">
        <v>20</v>
      </c>
      <c r="F257" s="58">
        <v>144.595</v>
      </c>
    </row>
    <row r="258" spans="1:6" x14ac:dyDescent="0.2">
      <c r="A258" s="28">
        <v>102</v>
      </c>
      <c r="B258" s="28" t="s">
        <v>138</v>
      </c>
      <c r="C258" s="24">
        <v>26</v>
      </c>
      <c r="D258" s="56">
        <v>20</v>
      </c>
      <c r="E258" s="60">
        <v>25</v>
      </c>
      <c r="F258" s="58">
        <v>185.85599999999999</v>
      </c>
    </row>
    <row r="259" spans="1:6" x14ac:dyDescent="0.2">
      <c r="A259" s="28">
        <v>103</v>
      </c>
      <c r="B259" s="28" t="s">
        <v>113</v>
      </c>
      <c r="C259" s="24">
        <v>119</v>
      </c>
      <c r="D259" s="56">
        <v>80</v>
      </c>
      <c r="E259" s="60">
        <v>105</v>
      </c>
      <c r="F259" s="58">
        <v>764.23599999999999</v>
      </c>
    </row>
    <row r="260" spans="1:6" x14ac:dyDescent="0.2">
      <c r="A260" s="28">
        <v>104</v>
      </c>
      <c r="B260" s="28" t="s">
        <v>139</v>
      </c>
      <c r="C260" s="24">
        <v>10</v>
      </c>
      <c r="D260" s="56">
        <v>5</v>
      </c>
      <c r="E260" s="60">
        <v>10</v>
      </c>
      <c r="F260" s="58">
        <v>62.072999999999993</v>
      </c>
    </row>
    <row r="261" spans="1:6" x14ac:dyDescent="0.2">
      <c r="A261" s="28">
        <v>105</v>
      </c>
      <c r="B261" s="28" t="s">
        <v>140</v>
      </c>
      <c r="C261" s="24">
        <v>30</v>
      </c>
      <c r="D261" s="56">
        <v>20</v>
      </c>
      <c r="E261" s="60">
        <v>25</v>
      </c>
      <c r="F261" s="58">
        <v>185.85599999999999</v>
      </c>
    </row>
    <row r="262" spans="1:6" ht="25.5" x14ac:dyDescent="0.2">
      <c r="A262" s="28">
        <v>106</v>
      </c>
      <c r="B262" s="28" t="s">
        <v>141</v>
      </c>
      <c r="C262" s="24">
        <v>57</v>
      </c>
      <c r="D262" s="56">
        <v>40</v>
      </c>
      <c r="E262" s="60">
        <v>50</v>
      </c>
      <c r="F262" s="58">
        <v>371.71199999999999</v>
      </c>
    </row>
    <row r="263" spans="1:6" x14ac:dyDescent="0.2">
      <c r="A263" s="28">
        <v>107</v>
      </c>
      <c r="B263" s="28" t="s">
        <v>142</v>
      </c>
      <c r="C263" s="24">
        <v>60</v>
      </c>
      <c r="D263" s="56">
        <v>40</v>
      </c>
      <c r="E263" s="60">
        <v>50</v>
      </c>
      <c r="F263" s="58">
        <v>371.71199999999999</v>
      </c>
    </row>
    <row r="264" spans="1:6" x14ac:dyDescent="0.2">
      <c r="A264" s="28">
        <v>108</v>
      </c>
      <c r="B264" s="28" t="s">
        <v>143</v>
      </c>
      <c r="C264" s="24">
        <v>35</v>
      </c>
      <c r="D264" s="56">
        <v>25</v>
      </c>
      <c r="E264" s="60">
        <v>30</v>
      </c>
      <c r="F264" s="58">
        <v>227.11700000000002</v>
      </c>
    </row>
    <row r="265" spans="1:6" x14ac:dyDescent="0.2">
      <c r="A265" s="28">
        <v>109</v>
      </c>
      <c r="B265" s="28" t="s">
        <v>144</v>
      </c>
      <c r="C265" s="24">
        <v>61</v>
      </c>
      <c r="D265" s="56">
        <v>40</v>
      </c>
      <c r="E265" s="60">
        <v>55</v>
      </c>
      <c r="F265" s="58">
        <v>392.524</v>
      </c>
    </row>
    <row r="266" spans="1:6" x14ac:dyDescent="0.2">
      <c r="A266" s="28">
        <v>110</v>
      </c>
      <c r="B266" s="28" t="s">
        <v>145</v>
      </c>
      <c r="C266" s="24">
        <v>51</v>
      </c>
      <c r="D266" s="56">
        <v>35</v>
      </c>
      <c r="E266" s="60">
        <v>45</v>
      </c>
      <c r="F266" s="58">
        <v>330.45100000000002</v>
      </c>
    </row>
    <row r="267" spans="1:6" x14ac:dyDescent="0.2">
      <c r="A267" s="28">
        <v>111</v>
      </c>
      <c r="B267" s="28" t="s">
        <v>146</v>
      </c>
      <c r="C267" s="24">
        <v>49</v>
      </c>
      <c r="D267" s="56">
        <v>35</v>
      </c>
      <c r="E267" s="60">
        <v>45</v>
      </c>
      <c r="F267" s="58">
        <v>330.45100000000002</v>
      </c>
    </row>
    <row r="268" spans="1:6" ht="25.5" x14ac:dyDescent="0.2">
      <c r="A268" s="28">
        <v>112</v>
      </c>
      <c r="B268" s="28" t="s">
        <v>147</v>
      </c>
      <c r="C268" s="24">
        <v>50</v>
      </c>
      <c r="D268" s="56">
        <v>35</v>
      </c>
      <c r="E268" s="60">
        <v>45</v>
      </c>
      <c r="F268" s="58">
        <v>330.45100000000002</v>
      </c>
    </row>
    <row r="269" spans="1:6" x14ac:dyDescent="0.2">
      <c r="A269" s="28">
        <v>113</v>
      </c>
      <c r="B269" s="28" t="s">
        <v>148</v>
      </c>
      <c r="C269" s="24">
        <v>32</v>
      </c>
      <c r="D269" s="56">
        <v>20</v>
      </c>
      <c r="E269" s="60">
        <v>30</v>
      </c>
      <c r="F269" s="58">
        <v>206.66800000000001</v>
      </c>
    </row>
    <row r="270" spans="1:6" ht="25.5" x14ac:dyDescent="0.2">
      <c r="A270" s="28">
        <v>114</v>
      </c>
      <c r="B270" s="28" t="s">
        <v>149</v>
      </c>
      <c r="C270" s="24">
        <v>45</v>
      </c>
      <c r="D270" s="56">
        <v>30</v>
      </c>
      <c r="E270" s="60">
        <v>40</v>
      </c>
      <c r="F270" s="58">
        <v>289.19</v>
      </c>
    </row>
    <row r="271" spans="1:6" x14ac:dyDescent="0.2">
      <c r="A271" s="28">
        <v>115</v>
      </c>
      <c r="B271" s="28" t="s">
        <v>150</v>
      </c>
      <c r="C271" s="24">
        <v>120</v>
      </c>
      <c r="D271" s="56">
        <v>80</v>
      </c>
      <c r="E271" s="60">
        <v>105</v>
      </c>
      <c r="F271" s="58">
        <v>764.23599999999999</v>
      </c>
    </row>
    <row r="272" spans="1:6" x14ac:dyDescent="0.2">
      <c r="A272" s="28">
        <v>116</v>
      </c>
      <c r="B272" s="28" t="s">
        <v>151</v>
      </c>
      <c r="C272" s="24">
        <v>14</v>
      </c>
      <c r="D272" s="56">
        <v>10</v>
      </c>
      <c r="E272" s="60">
        <v>10</v>
      </c>
      <c r="F272" s="58">
        <v>82.521999999999991</v>
      </c>
    </row>
    <row r="273" spans="1:6" ht="25.5" x14ac:dyDescent="0.2">
      <c r="A273" s="28">
        <v>117</v>
      </c>
      <c r="B273" s="28" t="s">
        <v>152</v>
      </c>
      <c r="C273" s="24">
        <v>48</v>
      </c>
      <c r="D273" s="56">
        <v>30</v>
      </c>
      <c r="E273" s="60">
        <v>40</v>
      </c>
      <c r="F273" s="58">
        <v>289.19</v>
      </c>
    </row>
    <row r="274" spans="1:6" x14ac:dyDescent="0.2">
      <c r="A274" s="28">
        <v>118</v>
      </c>
      <c r="B274" s="28" t="s">
        <v>153</v>
      </c>
      <c r="C274" s="24">
        <v>24</v>
      </c>
      <c r="D274" s="56">
        <v>15</v>
      </c>
      <c r="E274" s="60">
        <v>20</v>
      </c>
      <c r="F274" s="58">
        <v>144.595</v>
      </c>
    </row>
    <row r="275" spans="1:6" x14ac:dyDescent="0.2">
      <c r="A275" s="28">
        <v>119</v>
      </c>
      <c r="B275" s="28" t="s">
        <v>154</v>
      </c>
      <c r="C275" s="24">
        <v>97</v>
      </c>
      <c r="D275" s="56">
        <v>65</v>
      </c>
      <c r="E275" s="60">
        <v>85</v>
      </c>
      <c r="F275" s="58">
        <v>619.64100000000008</v>
      </c>
    </row>
    <row r="276" spans="1:6" x14ac:dyDescent="0.2">
      <c r="A276" s="28">
        <v>120</v>
      </c>
      <c r="B276" s="28" t="s">
        <v>155</v>
      </c>
      <c r="C276" s="24">
        <v>99</v>
      </c>
      <c r="D276" s="56">
        <v>65</v>
      </c>
      <c r="E276" s="60">
        <v>85</v>
      </c>
      <c r="F276" s="58">
        <v>619.64100000000008</v>
      </c>
    </row>
    <row r="277" spans="1:6" x14ac:dyDescent="0.2">
      <c r="A277" s="28">
        <v>121</v>
      </c>
      <c r="B277" s="28" t="s">
        <v>156</v>
      </c>
      <c r="C277" s="24">
        <v>59</v>
      </c>
      <c r="D277" s="56">
        <v>40</v>
      </c>
      <c r="E277" s="60">
        <v>50</v>
      </c>
      <c r="F277" s="58">
        <v>371.71199999999999</v>
      </c>
    </row>
    <row r="278" spans="1:6" x14ac:dyDescent="0.2">
      <c r="A278" s="28">
        <v>122</v>
      </c>
      <c r="B278" s="28" t="s">
        <v>157</v>
      </c>
      <c r="C278" s="24">
        <v>20</v>
      </c>
      <c r="D278" s="56">
        <v>15</v>
      </c>
      <c r="E278" s="60">
        <v>15</v>
      </c>
      <c r="F278" s="58">
        <v>123.78300000000002</v>
      </c>
    </row>
    <row r="279" spans="1:6" x14ac:dyDescent="0.2">
      <c r="A279" s="28">
        <v>123</v>
      </c>
      <c r="B279" s="28" t="s">
        <v>158</v>
      </c>
      <c r="C279" s="24">
        <v>41</v>
      </c>
      <c r="D279" s="56">
        <v>30</v>
      </c>
      <c r="E279" s="60">
        <v>35</v>
      </c>
      <c r="F279" s="58">
        <v>268.37800000000004</v>
      </c>
    </row>
    <row r="280" spans="1:6" x14ac:dyDescent="0.2">
      <c r="A280" s="28">
        <v>124</v>
      </c>
      <c r="B280" s="28" t="s">
        <v>159</v>
      </c>
      <c r="C280" s="24">
        <v>70</v>
      </c>
      <c r="D280" s="56">
        <v>45</v>
      </c>
      <c r="E280" s="60">
        <v>60</v>
      </c>
      <c r="F280" s="58">
        <v>433.78500000000003</v>
      </c>
    </row>
    <row r="281" spans="1:6" x14ac:dyDescent="0.2">
      <c r="A281" s="28">
        <v>125</v>
      </c>
      <c r="B281" s="28" t="s">
        <v>160</v>
      </c>
      <c r="C281" s="24">
        <v>60</v>
      </c>
      <c r="D281" s="56">
        <v>40</v>
      </c>
      <c r="E281" s="60">
        <v>50</v>
      </c>
      <c r="F281" s="58">
        <v>371.71199999999999</v>
      </c>
    </row>
    <row r="282" spans="1:6" ht="25.5" x14ac:dyDescent="0.2">
      <c r="A282" s="28">
        <v>126</v>
      </c>
      <c r="B282" s="28" t="s">
        <v>161</v>
      </c>
      <c r="C282" s="24">
        <v>14</v>
      </c>
      <c r="D282" s="56">
        <v>10</v>
      </c>
      <c r="E282" s="60">
        <v>10</v>
      </c>
      <c r="F282" s="58">
        <v>82.521999999999991</v>
      </c>
    </row>
    <row r="283" spans="1:6" x14ac:dyDescent="0.2">
      <c r="A283" s="28">
        <v>127</v>
      </c>
      <c r="B283" s="28" t="s">
        <v>162</v>
      </c>
      <c r="C283" s="24">
        <v>49</v>
      </c>
      <c r="D283" s="56">
        <v>35</v>
      </c>
      <c r="E283" s="60">
        <v>45</v>
      </c>
      <c r="F283" s="58">
        <v>330.45100000000002</v>
      </c>
    </row>
    <row r="284" spans="1:6" x14ac:dyDescent="0.2">
      <c r="A284" s="28">
        <v>128</v>
      </c>
      <c r="B284" s="28" t="s">
        <v>163</v>
      </c>
      <c r="C284" s="24">
        <v>76</v>
      </c>
      <c r="D284" s="56">
        <v>50</v>
      </c>
      <c r="E284" s="60">
        <v>65</v>
      </c>
      <c r="F284" s="58">
        <v>475.04599999999999</v>
      </c>
    </row>
    <row r="285" spans="1:6" x14ac:dyDescent="0.2">
      <c r="A285" s="28">
        <v>129</v>
      </c>
      <c r="B285" s="28" t="s">
        <v>50</v>
      </c>
      <c r="C285" s="24">
        <v>24</v>
      </c>
      <c r="D285" s="56">
        <v>15</v>
      </c>
      <c r="E285" s="60">
        <v>20</v>
      </c>
      <c r="F285" s="58">
        <v>144.595</v>
      </c>
    </row>
    <row r="286" spans="1:6" x14ac:dyDescent="0.2">
      <c r="A286" s="28">
        <v>130</v>
      </c>
      <c r="B286" s="28" t="s">
        <v>36</v>
      </c>
      <c r="C286" s="24">
        <v>114</v>
      </c>
      <c r="D286" s="56">
        <v>75</v>
      </c>
      <c r="E286" s="60">
        <v>100</v>
      </c>
      <c r="F286" s="58">
        <v>722.97500000000002</v>
      </c>
    </row>
    <row r="287" spans="1:6" x14ac:dyDescent="0.2">
      <c r="A287" s="28">
        <v>131</v>
      </c>
      <c r="B287" s="28" t="s">
        <v>37</v>
      </c>
      <c r="C287" s="24">
        <v>55</v>
      </c>
      <c r="D287" s="56">
        <v>35</v>
      </c>
      <c r="E287" s="60">
        <v>50</v>
      </c>
      <c r="F287" s="58">
        <v>351.26300000000003</v>
      </c>
    </row>
    <row r="288" spans="1:6" ht="25.5" x14ac:dyDescent="0.2">
      <c r="A288" s="28">
        <v>132</v>
      </c>
      <c r="B288" s="28" t="s">
        <v>38</v>
      </c>
      <c r="C288" s="24">
        <v>16</v>
      </c>
      <c r="D288" s="56">
        <v>10</v>
      </c>
      <c r="E288" s="60">
        <v>15</v>
      </c>
      <c r="F288" s="58">
        <v>103.334</v>
      </c>
    </row>
    <row r="289" spans="1:8" x14ac:dyDescent="0.2">
      <c r="A289" s="28">
        <v>133</v>
      </c>
      <c r="B289" s="28" t="s">
        <v>165</v>
      </c>
      <c r="C289" s="24">
        <v>859</v>
      </c>
      <c r="D289" s="56">
        <v>580</v>
      </c>
      <c r="E289" s="60">
        <v>750</v>
      </c>
      <c r="F289" s="58">
        <v>5493.884</v>
      </c>
    </row>
    <row r="290" spans="1:8" x14ac:dyDescent="0.2">
      <c r="A290" s="28">
        <v>134</v>
      </c>
      <c r="B290" s="28" t="s">
        <v>22</v>
      </c>
      <c r="C290" s="24">
        <v>755</v>
      </c>
      <c r="D290" s="56">
        <v>510</v>
      </c>
      <c r="E290" s="60">
        <v>655</v>
      </c>
      <c r="F290" s="58">
        <v>4812.17</v>
      </c>
    </row>
    <row r="291" spans="1:8" x14ac:dyDescent="0.2">
      <c r="A291" s="28">
        <v>135</v>
      </c>
      <c r="B291" s="28" t="s">
        <v>16</v>
      </c>
      <c r="C291" s="24">
        <v>741</v>
      </c>
      <c r="D291" s="56">
        <v>500</v>
      </c>
      <c r="E291" s="60">
        <v>645</v>
      </c>
      <c r="F291" s="58">
        <v>4729.6480000000001</v>
      </c>
    </row>
    <row r="292" spans="1:8" x14ac:dyDescent="0.2">
      <c r="A292" s="28">
        <v>136</v>
      </c>
      <c r="B292" s="28" t="s">
        <v>9</v>
      </c>
      <c r="C292" s="24">
        <v>665</v>
      </c>
      <c r="D292" s="56">
        <v>450</v>
      </c>
      <c r="E292" s="60">
        <v>580</v>
      </c>
      <c r="F292" s="58">
        <v>4254.6019999999999</v>
      </c>
    </row>
    <row r="293" spans="1:8" x14ac:dyDescent="0.2">
      <c r="A293" s="28">
        <v>137</v>
      </c>
      <c r="B293" s="28" t="s">
        <v>5</v>
      </c>
      <c r="C293" s="24">
        <v>986</v>
      </c>
      <c r="D293" s="56">
        <v>665</v>
      </c>
      <c r="E293" s="60">
        <v>860</v>
      </c>
      <c r="F293" s="58">
        <v>6299.3809999999994</v>
      </c>
    </row>
    <row r="294" spans="1:8" x14ac:dyDescent="0.2">
      <c r="A294" s="28">
        <v>138</v>
      </c>
      <c r="B294" s="28" t="s">
        <v>31</v>
      </c>
      <c r="C294" s="24">
        <v>69</v>
      </c>
      <c r="D294" s="56">
        <v>45</v>
      </c>
      <c r="E294" s="60">
        <v>60</v>
      </c>
      <c r="F294" s="58">
        <v>433.78500000000003</v>
      </c>
    </row>
    <row r="295" spans="1:8" x14ac:dyDescent="0.2">
      <c r="A295" s="28">
        <v>139</v>
      </c>
      <c r="B295" s="28" t="s">
        <v>32</v>
      </c>
      <c r="C295" s="24">
        <v>145</v>
      </c>
      <c r="D295" s="56">
        <v>100</v>
      </c>
      <c r="E295" s="60">
        <v>125</v>
      </c>
      <c r="F295" s="58">
        <v>929.28</v>
      </c>
    </row>
    <row r="296" spans="1:8" x14ac:dyDescent="0.2">
      <c r="A296" s="28">
        <v>140</v>
      </c>
      <c r="B296" s="28" t="s">
        <v>33</v>
      </c>
      <c r="C296" s="24">
        <v>282</v>
      </c>
      <c r="D296" s="56">
        <v>190</v>
      </c>
      <c r="E296" s="60">
        <v>245</v>
      </c>
      <c r="F296" s="58">
        <v>1796.85</v>
      </c>
    </row>
    <row r="297" spans="1:8" x14ac:dyDescent="0.2">
      <c r="A297" s="28">
        <v>141</v>
      </c>
      <c r="B297" s="28" t="s">
        <v>34</v>
      </c>
      <c r="C297" s="24">
        <v>45</v>
      </c>
      <c r="D297" s="56">
        <v>30</v>
      </c>
      <c r="E297" s="60">
        <v>40</v>
      </c>
      <c r="F297" s="58">
        <v>289.19</v>
      </c>
    </row>
    <row r="298" spans="1:8" x14ac:dyDescent="0.2">
      <c r="A298" s="28">
        <v>142</v>
      </c>
      <c r="B298" s="28" t="s">
        <v>35</v>
      </c>
      <c r="C298" s="24">
        <v>70</v>
      </c>
      <c r="D298" s="56">
        <v>45</v>
      </c>
      <c r="E298" s="60">
        <v>60</v>
      </c>
      <c r="F298" s="58">
        <v>433.78500000000003</v>
      </c>
    </row>
    <row r="300" spans="1:8" ht="60.75" customHeight="1" x14ac:dyDescent="0.2">
      <c r="A300" s="62" t="s">
        <v>187</v>
      </c>
      <c r="B300" s="62"/>
      <c r="C300" s="62"/>
      <c r="D300" s="62"/>
      <c r="E300" s="62"/>
      <c r="F300" s="62"/>
      <c r="G300" s="62"/>
      <c r="H300" s="62"/>
    </row>
    <row r="301" spans="1:8" ht="12.75" x14ac:dyDescent="0.2">
      <c r="A301" s="63" t="s">
        <v>30</v>
      </c>
      <c r="B301" s="64" t="s">
        <v>29</v>
      </c>
      <c r="C301" s="65" t="s">
        <v>47</v>
      </c>
      <c r="D301" s="66" t="s">
        <v>181</v>
      </c>
      <c r="E301" s="66" t="s">
        <v>182</v>
      </c>
      <c r="F301" s="66" t="s">
        <v>184</v>
      </c>
      <c r="G301" s="66" t="s">
        <v>185</v>
      </c>
      <c r="H301" s="70" t="s">
        <v>46</v>
      </c>
    </row>
    <row r="302" spans="1:8" ht="105" customHeight="1" x14ac:dyDescent="0.2">
      <c r="A302" s="63"/>
      <c r="B302" s="64"/>
      <c r="C302" s="65"/>
      <c r="D302" s="67"/>
      <c r="E302" s="67"/>
      <c r="F302" s="67"/>
      <c r="G302" s="67"/>
      <c r="H302" s="71"/>
    </row>
    <row r="303" spans="1:8" ht="14.25" x14ac:dyDescent="0.2">
      <c r="A303" s="53"/>
      <c r="B303" s="26"/>
      <c r="C303" s="47">
        <f>SUM(C304)</f>
        <v>60</v>
      </c>
      <c r="D303" s="47">
        <f t="shared" ref="D303:H303" si="1">SUM(D304)</f>
        <v>125</v>
      </c>
      <c r="E303" s="47">
        <f t="shared" si="1"/>
        <v>90</v>
      </c>
      <c r="F303" s="47">
        <f t="shared" si="1"/>
        <v>6000</v>
      </c>
      <c r="G303" s="47">
        <f t="shared" si="1"/>
        <v>1200</v>
      </c>
      <c r="H303" s="59">
        <f t="shared" si="1"/>
        <v>8326.0400000000009</v>
      </c>
    </row>
    <row r="304" spans="1:8" x14ac:dyDescent="0.2">
      <c r="A304" s="28">
        <v>1</v>
      </c>
      <c r="B304" s="28" t="s">
        <v>183</v>
      </c>
      <c r="C304" s="24">
        <v>60</v>
      </c>
      <c r="D304" s="56">
        <v>125</v>
      </c>
      <c r="E304" s="60">
        <v>90</v>
      </c>
      <c r="F304" s="60">
        <v>6000</v>
      </c>
      <c r="G304" s="61">
        <v>1200</v>
      </c>
      <c r="H304" s="61">
        <v>8326.0400000000009</v>
      </c>
    </row>
    <row r="306" spans="1:5" ht="51.75" customHeight="1" x14ac:dyDescent="0.2">
      <c r="A306" s="62" t="s">
        <v>188</v>
      </c>
      <c r="B306" s="76"/>
      <c r="C306" s="76"/>
      <c r="D306" s="76"/>
      <c r="E306" s="76"/>
    </row>
    <row r="307" spans="1:5" ht="12.75" x14ac:dyDescent="0.2">
      <c r="A307" s="63" t="s">
        <v>30</v>
      </c>
      <c r="B307" s="64" t="s">
        <v>29</v>
      </c>
      <c r="C307" s="65" t="s">
        <v>170</v>
      </c>
      <c r="D307" s="66" t="s">
        <v>189</v>
      </c>
      <c r="E307" s="70" t="s">
        <v>46</v>
      </c>
    </row>
    <row r="308" spans="1:5" ht="57.75" customHeight="1" x14ac:dyDescent="0.2">
      <c r="A308" s="63"/>
      <c r="B308" s="64"/>
      <c r="C308" s="65"/>
      <c r="D308" s="67"/>
      <c r="E308" s="71"/>
    </row>
    <row r="309" spans="1:5" ht="14.25" x14ac:dyDescent="0.2">
      <c r="A309" s="53"/>
      <c r="B309" s="26"/>
      <c r="C309" s="47">
        <f>SUM(C310:C449)</f>
        <v>14056</v>
      </c>
      <c r="D309" s="47">
        <f t="shared" ref="D309:E309" si="2">SUM(D310:D449)</f>
        <v>37200</v>
      </c>
      <c r="E309" s="59">
        <f t="shared" si="2"/>
        <v>107881.33919999993</v>
      </c>
    </row>
    <row r="310" spans="1:5" x14ac:dyDescent="0.2">
      <c r="A310" s="28">
        <v>1</v>
      </c>
      <c r="B310" s="28" t="s">
        <v>171</v>
      </c>
      <c r="C310" s="24">
        <v>80</v>
      </c>
      <c r="D310" s="56">
        <v>200</v>
      </c>
      <c r="E310" s="58">
        <v>580.00720000000001</v>
      </c>
    </row>
    <row r="311" spans="1:5" x14ac:dyDescent="0.2">
      <c r="A311" s="28">
        <v>2</v>
      </c>
      <c r="B311" s="28" t="s">
        <v>172</v>
      </c>
      <c r="C311" s="24">
        <v>16</v>
      </c>
      <c r="D311" s="56">
        <v>50</v>
      </c>
      <c r="E311" s="58">
        <v>145.0018</v>
      </c>
    </row>
    <row r="312" spans="1:5" x14ac:dyDescent="0.2">
      <c r="A312" s="28">
        <v>3</v>
      </c>
      <c r="B312" s="28" t="s">
        <v>174</v>
      </c>
      <c r="C312" s="24">
        <v>119</v>
      </c>
      <c r="D312" s="56">
        <v>300</v>
      </c>
      <c r="E312" s="58">
        <v>870.01080000000002</v>
      </c>
    </row>
    <row r="313" spans="1:5" x14ac:dyDescent="0.2">
      <c r="A313" s="28">
        <v>4</v>
      </c>
      <c r="B313" s="28" t="s">
        <v>175</v>
      </c>
      <c r="C313" s="24">
        <v>82</v>
      </c>
      <c r="D313" s="56">
        <v>200</v>
      </c>
      <c r="E313" s="58">
        <v>580.00720000000001</v>
      </c>
    </row>
    <row r="314" spans="1:5" x14ac:dyDescent="0.2">
      <c r="A314" s="28">
        <v>5</v>
      </c>
      <c r="B314" s="28" t="s">
        <v>176</v>
      </c>
      <c r="C314" s="24">
        <v>165</v>
      </c>
      <c r="D314" s="56">
        <v>350</v>
      </c>
      <c r="E314" s="58">
        <v>1015.0126</v>
      </c>
    </row>
    <row r="315" spans="1:5" x14ac:dyDescent="0.2">
      <c r="A315" s="28">
        <v>6</v>
      </c>
      <c r="B315" s="28" t="s">
        <v>178</v>
      </c>
      <c r="C315" s="24">
        <v>120</v>
      </c>
      <c r="D315" s="56">
        <v>300</v>
      </c>
      <c r="E315" s="58">
        <v>870.01080000000002</v>
      </c>
    </row>
    <row r="316" spans="1:5" x14ac:dyDescent="0.2">
      <c r="A316" s="28">
        <v>7</v>
      </c>
      <c r="B316" s="28" t="s">
        <v>173</v>
      </c>
      <c r="C316" s="24">
        <v>13</v>
      </c>
      <c r="D316" s="56">
        <v>50</v>
      </c>
      <c r="E316" s="58">
        <v>145.0018</v>
      </c>
    </row>
    <row r="317" spans="1:5" x14ac:dyDescent="0.2">
      <c r="A317" s="28">
        <v>8</v>
      </c>
      <c r="B317" s="28" t="s">
        <v>179</v>
      </c>
      <c r="C317" s="24">
        <v>35</v>
      </c>
      <c r="D317" s="56">
        <v>100</v>
      </c>
      <c r="E317" s="58">
        <v>290.00360000000001</v>
      </c>
    </row>
    <row r="318" spans="1:5" x14ac:dyDescent="0.2">
      <c r="A318" s="28">
        <v>9</v>
      </c>
      <c r="B318" s="28" t="s">
        <v>180</v>
      </c>
      <c r="C318" s="24">
        <v>24</v>
      </c>
      <c r="D318" s="56">
        <v>50</v>
      </c>
      <c r="E318" s="58">
        <v>145.0018</v>
      </c>
    </row>
    <row r="319" spans="1:5" x14ac:dyDescent="0.2">
      <c r="A319" s="28">
        <v>10</v>
      </c>
      <c r="B319" s="28" t="s">
        <v>49</v>
      </c>
      <c r="C319" s="24">
        <v>82</v>
      </c>
      <c r="D319" s="56">
        <v>200</v>
      </c>
      <c r="E319" s="58">
        <v>580.00720000000001</v>
      </c>
    </row>
    <row r="320" spans="1:5" x14ac:dyDescent="0.2">
      <c r="A320" s="28">
        <v>11</v>
      </c>
      <c r="B320" s="28" t="s">
        <v>50</v>
      </c>
      <c r="C320" s="24">
        <v>45</v>
      </c>
      <c r="D320" s="56">
        <v>100</v>
      </c>
      <c r="E320" s="58">
        <v>290.00360000000001</v>
      </c>
    </row>
    <row r="321" spans="1:5" x14ac:dyDescent="0.2">
      <c r="A321" s="28">
        <v>12</v>
      </c>
      <c r="B321" s="28" t="s">
        <v>51</v>
      </c>
      <c r="C321" s="24">
        <v>67</v>
      </c>
      <c r="D321" s="56">
        <v>200</v>
      </c>
      <c r="E321" s="58">
        <v>580.00720000000001</v>
      </c>
    </row>
    <row r="322" spans="1:5" x14ac:dyDescent="0.2">
      <c r="A322" s="28">
        <v>13</v>
      </c>
      <c r="B322" s="28" t="s">
        <v>52</v>
      </c>
      <c r="C322" s="24">
        <v>116</v>
      </c>
      <c r="D322" s="56">
        <v>300</v>
      </c>
      <c r="E322" s="58">
        <v>870.01080000000002</v>
      </c>
    </row>
    <row r="323" spans="1:5" x14ac:dyDescent="0.2">
      <c r="A323" s="28">
        <v>14</v>
      </c>
      <c r="B323" s="28" t="s">
        <v>53</v>
      </c>
      <c r="C323" s="24">
        <v>65</v>
      </c>
      <c r="D323" s="56">
        <v>150</v>
      </c>
      <c r="E323" s="58">
        <v>435.00540000000001</v>
      </c>
    </row>
    <row r="324" spans="1:5" x14ac:dyDescent="0.2">
      <c r="A324" s="28">
        <v>15</v>
      </c>
      <c r="B324" s="28" t="s">
        <v>54</v>
      </c>
      <c r="C324" s="24">
        <v>54</v>
      </c>
      <c r="D324" s="56">
        <v>150</v>
      </c>
      <c r="E324" s="58">
        <v>435.00540000000001</v>
      </c>
    </row>
    <row r="325" spans="1:5" x14ac:dyDescent="0.2">
      <c r="A325" s="28">
        <v>16</v>
      </c>
      <c r="B325" s="28" t="s">
        <v>55</v>
      </c>
      <c r="C325" s="24">
        <v>132</v>
      </c>
      <c r="D325" s="56">
        <v>350</v>
      </c>
      <c r="E325" s="58">
        <v>1015.0126</v>
      </c>
    </row>
    <row r="326" spans="1:5" x14ac:dyDescent="0.2">
      <c r="A326" s="28">
        <v>17</v>
      </c>
      <c r="B326" s="28" t="s">
        <v>56</v>
      </c>
      <c r="C326" s="24">
        <v>214</v>
      </c>
      <c r="D326" s="56">
        <v>550</v>
      </c>
      <c r="E326" s="58">
        <v>1595.0198</v>
      </c>
    </row>
    <row r="327" spans="1:5" x14ac:dyDescent="0.2">
      <c r="A327" s="28">
        <v>18</v>
      </c>
      <c r="B327" s="28" t="s">
        <v>57</v>
      </c>
      <c r="C327" s="24">
        <v>400</v>
      </c>
      <c r="D327" s="56">
        <v>1050</v>
      </c>
      <c r="E327" s="58">
        <v>3045.0378000000001</v>
      </c>
    </row>
    <row r="328" spans="1:5" x14ac:dyDescent="0.2">
      <c r="A328" s="28">
        <v>19</v>
      </c>
      <c r="B328" s="28" t="s">
        <v>58</v>
      </c>
      <c r="C328" s="24">
        <v>206</v>
      </c>
      <c r="D328" s="56">
        <v>550</v>
      </c>
      <c r="E328" s="58">
        <v>1595.0198</v>
      </c>
    </row>
    <row r="329" spans="1:5" x14ac:dyDescent="0.2">
      <c r="A329" s="28">
        <v>20</v>
      </c>
      <c r="B329" s="28" t="s">
        <v>59</v>
      </c>
      <c r="C329" s="24">
        <v>74</v>
      </c>
      <c r="D329" s="56">
        <v>200</v>
      </c>
      <c r="E329" s="58">
        <v>580.00720000000001</v>
      </c>
    </row>
    <row r="330" spans="1:5" ht="25.5" x14ac:dyDescent="0.2">
      <c r="A330" s="28">
        <v>21</v>
      </c>
      <c r="B330" s="28" t="s">
        <v>60</v>
      </c>
      <c r="C330" s="24">
        <v>120</v>
      </c>
      <c r="D330" s="56">
        <v>300</v>
      </c>
      <c r="E330" s="58">
        <v>870.01080000000002</v>
      </c>
    </row>
    <row r="331" spans="1:5" x14ac:dyDescent="0.2">
      <c r="A331" s="28">
        <v>22</v>
      </c>
      <c r="B331" s="28" t="s">
        <v>61</v>
      </c>
      <c r="C331" s="24">
        <v>112</v>
      </c>
      <c r="D331" s="56">
        <v>300</v>
      </c>
      <c r="E331" s="58">
        <v>870.01080000000002</v>
      </c>
    </row>
    <row r="332" spans="1:5" x14ac:dyDescent="0.2">
      <c r="A332" s="28">
        <v>23</v>
      </c>
      <c r="B332" s="28" t="s">
        <v>62</v>
      </c>
      <c r="C332" s="24">
        <v>42</v>
      </c>
      <c r="D332" s="56">
        <v>100</v>
      </c>
      <c r="E332" s="58">
        <v>290.00360000000001</v>
      </c>
    </row>
    <row r="333" spans="1:5" x14ac:dyDescent="0.2">
      <c r="A333" s="28">
        <v>24</v>
      </c>
      <c r="B333" s="28" t="s">
        <v>63</v>
      </c>
      <c r="C333" s="24">
        <v>17</v>
      </c>
      <c r="D333" s="56">
        <v>50</v>
      </c>
      <c r="E333" s="58">
        <v>145.0018</v>
      </c>
    </row>
    <row r="334" spans="1:5" x14ac:dyDescent="0.2">
      <c r="A334" s="28">
        <v>25</v>
      </c>
      <c r="B334" s="28" t="s">
        <v>64</v>
      </c>
      <c r="C334" s="24">
        <v>60</v>
      </c>
      <c r="D334" s="56">
        <v>150</v>
      </c>
      <c r="E334" s="58">
        <v>435.00540000000001</v>
      </c>
    </row>
    <row r="335" spans="1:5" x14ac:dyDescent="0.2">
      <c r="A335" s="28">
        <v>26</v>
      </c>
      <c r="B335" s="28" t="s">
        <v>65</v>
      </c>
      <c r="C335" s="24">
        <v>33</v>
      </c>
      <c r="D335" s="56">
        <v>100</v>
      </c>
      <c r="E335" s="58">
        <v>290.00360000000001</v>
      </c>
    </row>
    <row r="336" spans="1:5" x14ac:dyDescent="0.2">
      <c r="A336" s="28">
        <v>27</v>
      </c>
      <c r="B336" s="28" t="s">
        <v>66</v>
      </c>
      <c r="C336" s="24">
        <v>127</v>
      </c>
      <c r="D336" s="56">
        <v>350</v>
      </c>
      <c r="E336" s="58">
        <v>1015.0126</v>
      </c>
    </row>
    <row r="337" spans="1:5" x14ac:dyDescent="0.2">
      <c r="A337" s="28">
        <v>28</v>
      </c>
      <c r="B337" s="28" t="s">
        <v>67</v>
      </c>
      <c r="C337" s="24">
        <v>263</v>
      </c>
      <c r="D337" s="56">
        <v>700</v>
      </c>
      <c r="E337" s="58">
        <v>2030.0252</v>
      </c>
    </row>
    <row r="338" spans="1:5" ht="25.5" x14ac:dyDescent="0.2">
      <c r="A338" s="28">
        <v>29</v>
      </c>
      <c r="B338" s="28" t="s">
        <v>68</v>
      </c>
      <c r="C338" s="24">
        <v>58</v>
      </c>
      <c r="D338" s="56">
        <v>150</v>
      </c>
      <c r="E338" s="58">
        <v>435.00540000000001</v>
      </c>
    </row>
    <row r="339" spans="1:5" x14ac:dyDescent="0.2">
      <c r="A339" s="28">
        <v>30</v>
      </c>
      <c r="B339" s="28" t="s">
        <v>69</v>
      </c>
      <c r="C339" s="24">
        <v>34</v>
      </c>
      <c r="D339" s="56">
        <v>100</v>
      </c>
      <c r="E339" s="58">
        <v>290.00360000000001</v>
      </c>
    </row>
    <row r="340" spans="1:5" x14ac:dyDescent="0.2">
      <c r="A340" s="28">
        <v>31</v>
      </c>
      <c r="B340" s="28" t="s">
        <v>70</v>
      </c>
      <c r="C340" s="24">
        <v>272</v>
      </c>
      <c r="D340" s="56">
        <v>700</v>
      </c>
      <c r="E340" s="58">
        <v>2030.0252</v>
      </c>
    </row>
    <row r="341" spans="1:5" x14ac:dyDescent="0.2">
      <c r="A341" s="28">
        <v>32</v>
      </c>
      <c r="B341" s="28" t="s">
        <v>71</v>
      </c>
      <c r="C341" s="24">
        <v>55</v>
      </c>
      <c r="D341" s="56">
        <v>150</v>
      </c>
      <c r="E341" s="58">
        <v>435.00540000000001</v>
      </c>
    </row>
    <row r="342" spans="1:5" x14ac:dyDescent="0.2">
      <c r="A342" s="28">
        <v>33</v>
      </c>
      <c r="B342" s="28" t="s">
        <v>72</v>
      </c>
      <c r="C342" s="24">
        <v>100</v>
      </c>
      <c r="D342" s="56">
        <v>250</v>
      </c>
      <c r="E342" s="58">
        <v>725.00900000000001</v>
      </c>
    </row>
    <row r="343" spans="1:5" x14ac:dyDescent="0.2">
      <c r="A343" s="28">
        <v>34</v>
      </c>
      <c r="B343" s="28" t="s">
        <v>73</v>
      </c>
      <c r="C343" s="24">
        <v>42</v>
      </c>
      <c r="D343" s="56">
        <v>100</v>
      </c>
      <c r="E343" s="58">
        <v>290.00360000000001</v>
      </c>
    </row>
    <row r="344" spans="1:5" x14ac:dyDescent="0.2">
      <c r="A344" s="28">
        <v>35</v>
      </c>
      <c r="B344" s="28" t="s">
        <v>74</v>
      </c>
      <c r="C344" s="24">
        <v>250</v>
      </c>
      <c r="D344" s="56">
        <v>650</v>
      </c>
      <c r="E344" s="58">
        <v>1885.0234</v>
      </c>
    </row>
    <row r="345" spans="1:5" x14ac:dyDescent="0.2">
      <c r="A345" s="28">
        <v>36</v>
      </c>
      <c r="B345" s="28" t="s">
        <v>75</v>
      </c>
      <c r="C345" s="24">
        <v>140</v>
      </c>
      <c r="D345" s="56">
        <v>350</v>
      </c>
      <c r="E345" s="58">
        <v>1015.0126</v>
      </c>
    </row>
    <row r="346" spans="1:5" x14ac:dyDescent="0.2">
      <c r="A346" s="28">
        <v>37</v>
      </c>
      <c r="B346" s="28" t="s">
        <v>76</v>
      </c>
      <c r="C346" s="24">
        <v>63</v>
      </c>
      <c r="D346" s="56">
        <v>150</v>
      </c>
      <c r="E346" s="58">
        <v>435.00540000000001</v>
      </c>
    </row>
    <row r="347" spans="1:5" x14ac:dyDescent="0.2">
      <c r="A347" s="28">
        <v>38</v>
      </c>
      <c r="B347" s="28" t="s">
        <v>77</v>
      </c>
      <c r="C347" s="24">
        <v>27</v>
      </c>
      <c r="D347" s="56">
        <v>50</v>
      </c>
      <c r="E347" s="58">
        <v>145.0018</v>
      </c>
    </row>
    <row r="348" spans="1:5" x14ac:dyDescent="0.2">
      <c r="A348" s="28">
        <v>39</v>
      </c>
      <c r="B348" s="28" t="s">
        <v>78</v>
      </c>
      <c r="C348" s="24">
        <v>85</v>
      </c>
      <c r="D348" s="56">
        <v>250</v>
      </c>
      <c r="E348" s="58">
        <v>725.00900000000001</v>
      </c>
    </row>
    <row r="349" spans="1:5" x14ac:dyDescent="0.2">
      <c r="A349" s="28">
        <v>40</v>
      </c>
      <c r="B349" s="28" t="s">
        <v>79</v>
      </c>
      <c r="C349" s="24">
        <v>45</v>
      </c>
      <c r="D349" s="56">
        <v>100</v>
      </c>
      <c r="E349" s="58">
        <v>290.00360000000001</v>
      </c>
    </row>
    <row r="350" spans="1:5" x14ac:dyDescent="0.2">
      <c r="A350" s="28">
        <v>41</v>
      </c>
      <c r="B350" s="28" t="s">
        <v>80</v>
      </c>
      <c r="C350" s="24">
        <v>51</v>
      </c>
      <c r="D350" s="56">
        <v>150</v>
      </c>
      <c r="E350" s="58">
        <v>435.00540000000001</v>
      </c>
    </row>
    <row r="351" spans="1:5" x14ac:dyDescent="0.2">
      <c r="A351" s="28">
        <v>42</v>
      </c>
      <c r="B351" s="28" t="s">
        <v>81</v>
      </c>
      <c r="C351" s="24">
        <v>33</v>
      </c>
      <c r="D351" s="56">
        <v>100</v>
      </c>
      <c r="E351" s="58">
        <v>290.00360000000001</v>
      </c>
    </row>
    <row r="352" spans="1:5" x14ac:dyDescent="0.2">
      <c r="A352" s="28">
        <v>43</v>
      </c>
      <c r="B352" s="28" t="s">
        <v>82</v>
      </c>
      <c r="C352" s="24">
        <v>320</v>
      </c>
      <c r="D352" s="56">
        <v>850</v>
      </c>
      <c r="E352" s="58">
        <v>2465.0306</v>
      </c>
    </row>
    <row r="353" spans="1:5" ht="25.5" x14ac:dyDescent="0.2">
      <c r="A353" s="28">
        <v>44</v>
      </c>
      <c r="B353" s="28" t="s">
        <v>83</v>
      </c>
      <c r="C353" s="24">
        <v>33</v>
      </c>
      <c r="D353" s="56">
        <v>100</v>
      </c>
      <c r="E353" s="58">
        <v>290.00360000000001</v>
      </c>
    </row>
    <row r="354" spans="1:5" x14ac:dyDescent="0.2">
      <c r="A354" s="28">
        <v>45</v>
      </c>
      <c r="B354" s="28" t="s">
        <v>84</v>
      </c>
      <c r="C354" s="24">
        <v>291</v>
      </c>
      <c r="D354" s="56">
        <v>750</v>
      </c>
      <c r="E354" s="58">
        <v>2175.027</v>
      </c>
    </row>
    <row r="355" spans="1:5" x14ac:dyDescent="0.2">
      <c r="A355" s="28">
        <v>46</v>
      </c>
      <c r="B355" s="28" t="s">
        <v>85</v>
      </c>
      <c r="C355" s="24">
        <v>40</v>
      </c>
      <c r="D355" s="56">
        <v>100</v>
      </c>
      <c r="E355" s="58">
        <v>290.00360000000001</v>
      </c>
    </row>
    <row r="356" spans="1:5" ht="25.5" x14ac:dyDescent="0.2">
      <c r="A356" s="28">
        <v>47</v>
      </c>
      <c r="B356" s="28" t="s">
        <v>86</v>
      </c>
      <c r="C356" s="24">
        <v>50</v>
      </c>
      <c r="D356" s="56">
        <v>150</v>
      </c>
      <c r="E356" s="58">
        <v>435.00540000000001</v>
      </c>
    </row>
    <row r="357" spans="1:5" x14ac:dyDescent="0.2">
      <c r="A357" s="28">
        <v>48</v>
      </c>
      <c r="B357" s="28" t="s">
        <v>87</v>
      </c>
      <c r="C357" s="24">
        <v>32</v>
      </c>
      <c r="D357" s="56">
        <v>100</v>
      </c>
      <c r="E357" s="58">
        <v>290.00360000000001</v>
      </c>
    </row>
    <row r="358" spans="1:5" x14ac:dyDescent="0.2">
      <c r="A358" s="28">
        <v>49</v>
      </c>
      <c r="B358" s="28" t="s">
        <v>88</v>
      </c>
      <c r="C358" s="24">
        <v>30</v>
      </c>
      <c r="D358" s="56">
        <v>100</v>
      </c>
      <c r="E358" s="58">
        <v>290.00360000000001</v>
      </c>
    </row>
    <row r="359" spans="1:5" x14ac:dyDescent="0.2">
      <c r="A359" s="28">
        <v>50</v>
      </c>
      <c r="B359" s="28" t="s">
        <v>89</v>
      </c>
      <c r="C359" s="24">
        <v>40</v>
      </c>
      <c r="D359" s="56">
        <v>100</v>
      </c>
      <c r="E359" s="58">
        <v>290.00360000000001</v>
      </c>
    </row>
    <row r="360" spans="1:5" x14ac:dyDescent="0.2">
      <c r="A360" s="28">
        <v>51</v>
      </c>
      <c r="B360" s="28" t="s">
        <v>90</v>
      </c>
      <c r="C360" s="24">
        <v>125</v>
      </c>
      <c r="D360" s="56">
        <v>350</v>
      </c>
      <c r="E360" s="58">
        <v>1015.0126</v>
      </c>
    </row>
    <row r="361" spans="1:5" ht="25.5" x14ac:dyDescent="0.2">
      <c r="A361" s="28">
        <v>52</v>
      </c>
      <c r="B361" s="28" t="s">
        <v>91</v>
      </c>
      <c r="C361" s="24">
        <v>154</v>
      </c>
      <c r="D361" s="56">
        <v>400</v>
      </c>
      <c r="E361" s="58">
        <v>1160.0144</v>
      </c>
    </row>
    <row r="362" spans="1:5" x14ac:dyDescent="0.2">
      <c r="A362" s="28">
        <v>53</v>
      </c>
      <c r="B362" s="28" t="s">
        <v>92</v>
      </c>
      <c r="C362" s="24">
        <v>220</v>
      </c>
      <c r="D362" s="56">
        <v>600</v>
      </c>
      <c r="E362" s="58">
        <v>1740.0216</v>
      </c>
    </row>
    <row r="363" spans="1:5" x14ac:dyDescent="0.2">
      <c r="A363" s="28">
        <v>54</v>
      </c>
      <c r="B363" s="28" t="s">
        <v>94</v>
      </c>
      <c r="C363" s="24">
        <v>45</v>
      </c>
      <c r="D363" s="56">
        <v>100</v>
      </c>
      <c r="E363" s="58">
        <v>290.00360000000001</v>
      </c>
    </row>
    <row r="364" spans="1:5" x14ac:dyDescent="0.2">
      <c r="A364" s="28">
        <v>55</v>
      </c>
      <c r="B364" s="28" t="s">
        <v>95</v>
      </c>
      <c r="C364" s="24">
        <v>50</v>
      </c>
      <c r="D364" s="56">
        <v>150</v>
      </c>
      <c r="E364" s="58">
        <v>435.00540000000001</v>
      </c>
    </row>
    <row r="365" spans="1:5" x14ac:dyDescent="0.2">
      <c r="A365" s="28">
        <v>56</v>
      </c>
      <c r="B365" s="28" t="s">
        <v>96</v>
      </c>
      <c r="C365" s="24">
        <v>62</v>
      </c>
      <c r="D365" s="56">
        <v>150</v>
      </c>
      <c r="E365" s="58">
        <v>435.00540000000001</v>
      </c>
    </row>
    <row r="366" spans="1:5" x14ac:dyDescent="0.2">
      <c r="A366" s="28">
        <v>57</v>
      </c>
      <c r="B366" s="28" t="s">
        <v>97</v>
      </c>
      <c r="C366" s="24">
        <v>23</v>
      </c>
      <c r="D366" s="56">
        <v>50</v>
      </c>
      <c r="E366" s="58">
        <v>145.0018</v>
      </c>
    </row>
    <row r="367" spans="1:5" ht="25.5" x14ac:dyDescent="0.2">
      <c r="A367" s="28">
        <v>58</v>
      </c>
      <c r="B367" s="28" t="s">
        <v>98</v>
      </c>
      <c r="C367" s="24">
        <v>36</v>
      </c>
      <c r="D367" s="56">
        <v>100</v>
      </c>
      <c r="E367" s="58">
        <v>290.00360000000001</v>
      </c>
    </row>
    <row r="368" spans="1:5" x14ac:dyDescent="0.2">
      <c r="A368" s="28">
        <v>59</v>
      </c>
      <c r="B368" s="28" t="s">
        <v>99</v>
      </c>
      <c r="C368" s="24">
        <v>69</v>
      </c>
      <c r="D368" s="56">
        <v>200</v>
      </c>
      <c r="E368" s="58">
        <v>580.00720000000001</v>
      </c>
    </row>
    <row r="369" spans="1:5" x14ac:dyDescent="0.2">
      <c r="A369" s="28">
        <v>60</v>
      </c>
      <c r="B369" s="28" t="s">
        <v>100</v>
      </c>
      <c r="C369" s="24">
        <v>67</v>
      </c>
      <c r="D369" s="56">
        <v>200</v>
      </c>
      <c r="E369" s="58">
        <v>580.00720000000001</v>
      </c>
    </row>
    <row r="370" spans="1:5" x14ac:dyDescent="0.2">
      <c r="A370" s="28">
        <v>61</v>
      </c>
      <c r="B370" s="28" t="s">
        <v>101</v>
      </c>
      <c r="C370" s="24">
        <v>48</v>
      </c>
      <c r="D370" s="56">
        <v>150</v>
      </c>
      <c r="E370" s="58">
        <v>435.00540000000001</v>
      </c>
    </row>
    <row r="371" spans="1:5" x14ac:dyDescent="0.2">
      <c r="A371" s="28">
        <v>62</v>
      </c>
      <c r="B371" s="28" t="s">
        <v>102</v>
      </c>
      <c r="C371" s="24">
        <v>50</v>
      </c>
      <c r="D371" s="56">
        <v>150</v>
      </c>
      <c r="E371" s="58">
        <v>435.00540000000001</v>
      </c>
    </row>
    <row r="372" spans="1:5" x14ac:dyDescent="0.2">
      <c r="A372" s="28">
        <v>63</v>
      </c>
      <c r="B372" s="28" t="s">
        <v>103</v>
      </c>
      <c r="C372" s="24">
        <v>69</v>
      </c>
      <c r="D372" s="56">
        <v>200</v>
      </c>
      <c r="E372" s="58">
        <v>580.00720000000001</v>
      </c>
    </row>
    <row r="373" spans="1:5" x14ac:dyDescent="0.2">
      <c r="A373" s="28">
        <v>64</v>
      </c>
      <c r="B373" s="28" t="s">
        <v>104</v>
      </c>
      <c r="C373" s="24">
        <v>80</v>
      </c>
      <c r="D373" s="56">
        <v>200</v>
      </c>
      <c r="E373" s="58">
        <v>580.00720000000001</v>
      </c>
    </row>
    <row r="374" spans="1:5" x14ac:dyDescent="0.2">
      <c r="A374" s="28">
        <v>65</v>
      </c>
      <c r="B374" s="28" t="s">
        <v>105</v>
      </c>
      <c r="C374" s="24">
        <v>19</v>
      </c>
      <c r="D374" s="56">
        <v>50</v>
      </c>
      <c r="E374" s="58">
        <v>145.0018</v>
      </c>
    </row>
    <row r="375" spans="1:5" x14ac:dyDescent="0.2">
      <c r="A375" s="28">
        <v>66</v>
      </c>
      <c r="B375" s="28" t="s">
        <v>78</v>
      </c>
      <c r="C375" s="24">
        <v>85</v>
      </c>
      <c r="D375" s="56">
        <v>250</v>
      </c>
      <c r="E375" s="58">
        <v>725.00900000000001</v>
      </c>
    </row>
    <row r="376" spans="1:5" x14ac:dyDescent="0.2">
      <c r="A376" s="28">
        <v>67</v>
      </c>
      <c r="B376" s="28" t="s">
        <v>106</v>
      </c>
      <c r="C376" s="24">
        <v>33</v>
      </c>
      <c r="D376" s="56">
        <v>100</v>
      </c>
      <c r="E376" s="58">
        <v>290.00360000000001</v>
      </c>
    </row>
    <row r="377" spans="1:5" x14ac:dyDescent="0.2">
      <c r="A377" s="28">
        <v>68</v>
      </c>
      <c r="B377" s="28" t="s">
        <v>107</v>
      </c>
      <c r="C377" s="24">
        <v>35</v>
      </c>
      <c r="D377" s="56">
        <v>100</v>
      </c>
      <c r="E377" s="58">
        <v>290.00360000000001</v>
      </c>
    </row>
    <row r="378" spans="1:5" x14ac:dyDescent="0.2">
      <c r="A378" s="28">
        <v>69</v>
      </c>
      <c r="B378" s="28" t="s">
        <v>108</v>
      </c>
      <c r="C378" s="24">
        <v>30</v>
      </c>
      <c r="D378" s="56">
        <v>100</v>
      </c>
      <c r="E378" s="58">
        <v>290.00360000000001</v>
      </c>
    </row>
    <row r="379" spans="1:5" x14ac:dyDescent="0.2">
      <c r="A379" s="28">
        <v>70</v>
      </c>
      <c r="B379" s="28" t="s">
        <v>109</v>
      </c>
      <c r="C379" s="24">
        <v>20</v>
      </c>
      <c r="D379" s="56">
        <v>50</v>
      </c>
      <c r="E379" s="58">
        <v>145.0018</v>
      </c>
    </row>
    <row r="380" spans="1:5" x14ac:dyDescent="0.2">
      <c r="A380" s="28">
        <v>71</v>
      </c>
      <c r="B380" s="28" t="s">
        <v>110</v>
      </c>
      <c r="C380" s="24">
        <v>24</v>
      </c>
      <c r="D380" s="56">
        <v>50</v>
      </c>
      <c r="E380" s="58">
        <v>145.0018</v>
      </c>
    </row>
    <row r="381" spans="1:5" ht="25.5" x14ac:dyDescent="0.2">
      <c r="A381" s="28">
        <v>72</v>
      </c>
      <c r="B381" s="28" t="s">
        <v>111</v>
      </c>
      <c r="C381" s="24">
        <v>40</v>
      </c>
      <c r="D381" s="56">
        <v>100</v>
      </c>
      <c r="E381" s="58">
        <v>290.00360000000001</v>
      </c>
    </row>
    <row r="382" spans="1:5" x14ac:dyDescent="0.2">
      <c r="A382" s="28">
        <v>73</v>
      </c>
      <c r="B382" s="28" t="s">
        <v>112</v>
      </c>
      <c r="C382" s="24">
        <v>28</v>
      </c>
      <c r="D382" s="56">
        <v>50</v>
      </c>
      <c r="E382" s="58">
        <v>145.0018</v>
      </c>
    </row>
    <row r="383" spans="1:5" x14ac:dyDescent="0.2">
      <c r="A383" s="28">
        <v>74</v>
      </c>
      <c r="B383" s="28" t="s">
        <v>113</v>
      </c>
      <c r="C383" s="24">
        <v>70</v>
      </c>
      <c r="D383" s="56">
        <v>200</v>
      </c>
      <c r="E383" s="58">
        <v>580.00720000000001</v>
      </c>
    </row>
    <row r="384" spans="1:5" x14ac:dyDescent="0.2">
      <c r="A384" s="28">
        <v>75</v>
      </c>
      <c r="B384" s="28" t="s">
        <v>114</v>
      </c>
      <c r="C384" s="24">
        <v>18</v>
      </c>
      <c r="D384" s="56">
        <v>50</v>
      </c>
      <c r="E384" s="58">
        <v>145.0018</v>
      </c>
    </row>
    <row r="385" spans="1:5" ht="25.5" x14ac:dyDescent="0.2">
      <c r="A385" s="28">
        <v>76</v>
      </c>
      <c r="B385" s="28" t="s">
        <v>115</v>
      </c>
      <c r="C385" s="24">
        <v>210</v>
      </c>
      <c r="D385" s="56">
        <v>550</v>
      </c>
      <c r="E385" s="58">
        <v>1595.0198</v>
      </c>
    </row>
    <row r="386" spans="1:5" x14ac:dyDescent="0.2">
      <c r="A386" s="28">
        <v>77</v>
      </c>
      <c r="B386" s="28" t="s">
        <v>116</v>
      </c>
      <c r="C386" s="24">
        <v>22</v>
      </c>
      <c r="D386" s="56">
        <v>50</v>
      </c>
      <c r="E386" s="58">
        <v>145.0018</v>
      </c>
    </row>
    <row r="387" spans="1:5" x14ac:dyDescent="0.2">
      <c r="A387" s="28">
        <v>78</v>
      </c>
      <c r="B387" s="28" t="s">
        <v>117</v>
      </c>
      <c r="C387" s="24">
        <v>42</v>
      </c>
      <c r="D387" s="56">
        <v>100</v>
      </c>
      <c r="E387" s="58">
        <v>290.00360000000001</v>
      </c>
    </row>
    <row r="388" spans="1:5" x14ac:dyDescent="0.2">
      <c r="A388" s="28">
        <v>79</v>
      </c>
      <c r="B388" s="28" t="s">
        <v>118</v>
      </c>
      <c r="C388" s="24">
        <v>40</v>
      </c>
      <c r="D388" s="56">
        <v>100</v>
      </c>
      <c r="E388" s="58">
        <v>290.00360000000001</v>
      </c>
    </row>
    <row r="389" spans="1:5" x14ac:dyDescent="0.2">
      <c r="A389" s="28">
        <v>80</v>
      </c>
      <c r="B389" s="28" t="s">
        <v>119</v>
      </c>
      <c r="C389" s="24">
        <v>75</v>
      </c>
      <c r="D389" s="56">
        <v>200</v>
      </c>
      <c r="E389" s="58">
        <v>580.00720000000001</v>
      </c>
    </row>
    <row r="390" spans="1:5" x14ac:dyDescent="0.2">
      <c r="A390" s="28">
        <v>81</v>
      </c>
      <c r="B390" s="28" t="s">
        <v>120</v>
      </c>
      <c r="C390" s="24">
        <v>40</v>
      </c>
      <c r="D390" s="56">
        <v>100</v>
      </c>
      <c r="E390" s="58">
        <v>290.00360000000001</v>
      </c>
    </row>
    <row r="391" spans="1:5" x14ac:dyDescent="0.2">
      <c r="A391" s="28">
        <v>82</v>
      </c>
      <c r="B391" s="28" t="s">
        <v>121</v>
      </c>
      <c r="C391" s="24">
        <v>106</v>
      </c>
      <c r="D391" s="56">
        <v>300</v>
      </c>
      <c r="E391" s="58">
        <v>870.01080000000002</v>
      </c>
    </row>
    <row r="392" spans="1:5" x14ac:dyDescent="0.2">
      <c r="A392" s="28">
        <v>83</v>
      </c>
      <c r="B392" s="28" t="s">
        <v>122</v>
      </c>
      <c r="C392" s="24">
        <v>19</v>
      </c>
      <c r="D392" s="56">
        <v>50</v>
      </c>
      <c r="E392" s="58">
        <v>145.0018</v>
      </c>
    </row>
    <row r="393" spans="1:5" x14ac:dyDescent="0.2">
      <c r="A393" s="28">
        <v>84</v>
      </c>
      <c r="B393" s="28" t="s">
        <v>123</v>
      </c>
      <c r="C393" s="24">
        <v>35</v>
      </c>
      <c r="D393" s="56">
        <v>100</v>
      </c>
      <c r="E393" s="58">
        <v>290.00360000000001</v>
      </c>
    </row>
    <row r="394" spans="1:5" x14ac:dyDescent="0.2">
      <c r="A394" s="28">
        <v>85</v>
      </c>
      <c r="B394" s="28" t="s">
        <v>124</v>
      </c>
      <c r="C394" s="24">
        <v>48</v>
      </c>
      <c r="D394" s="56">
        <v>150</v>
      </c>
      <c r="E394" s="58">
        <v>435.00540000000001</v>
      </c>
    </row>
    <row r="395" spans="1:5" x14ac:dyDescent="0.2">
      <c r="A395" s="28">
        <v>86</v>
      </c>
      <c r="B395" s="28" t="s">
        <v>125</v>
      </c>
      <c r="C395" s="24">
        <v>41</v>
      </c>
      <c r="D395" s="56">
        <v>100</v>
      </c>
      <c r="E395" s="58">
        <v>290.00360000000001</v>
      </c>
    </row>
    <row r="396" spans="1:5" x14ac:dyDescent="0.2">
      <c r="A396" s="28">
        <v>87</v>
      </c>
      <c r="B396" s="28" t="s">
        <v>126</v>
      </c>
      <c r="C396" s="24">
        <v>45</v>
      </c>
      <c r="D396" s="56">
        <v>100</v>
      </c>
      <c r="E396" s="58">
        <v>290.00360000000001</v>
      </c>
    </row>
    <row r="397" spans="1:5" x14ac:dyDescent="0.2">
      <c r="A397" s="28">
        <v>88</v>
      </c>
      <c r="B397" s="28" t="s">
        <v>127</v>
      </c>
      <c r="C397" s="24">
        <v>42</v>
      </c>
      <c r="D397" s="56">
        <v>100</v>
      </c>
      <c r="E397" s="58">
        <v>290.00360000000001</v>
      </c>
    </row>
    <row r="398" spans="1:5" x14ac:dyDescent="0.2">
      <c r="A398" s="28">
        <v>89</v>
      </c>
      <c r="B398" s="28" t="s">
        <v>128</v>
      </c>
      <c r="C398" s="24">
        <v>30</v>
      </c>
      <c r="D398" s="56">
        <v>100</v>
      </c>
      <c r="E398" s="58">
        <v>290.00360000000001</v>
      </c>
    </row>
    <row r="399" spans="1:5" x14ac:dyDescent="0.2">
      <c r="A399" s="28">
        <v>90</v>
      </c>
      <c r="B399" s="28" t="s">
        <v>77</v>
      </c>
      <c r="C399" s="24">
        <v>36</v>
      </c>
      <c r="D399" s="56">
        <v>100</v>
      </c>
      <c r="E399" s="58">
        <v>290.00360000000001</v>
      </c>
    </row>
    <row r="400" spans="1:5" x14ac:dyDescent="0.2">
      <c r="A400" s="28">
        <v>91</v>
      </c>
      <c r="B400" s="28" t="s">
        <v>129</v>
      </c>
      <c r="C400" s="24">
        <v>28</v>
      </c>
      <c r="D400" s="56">
        <v>50</v>
      </c>
      <c r="E400" s="58">
        <v>145.0018</v>
      </c>
    </row>
    <row r="401" spans="1:5" ht="25.5" x14ac:dyDescent="0.2">
      <c r="A401" s="28">
        <v>92</v>
      </c>
      <c r="B401" s="28" t="s">
        <v>130</v>
      </c>
      <c r="C401" s="24">
        <v>50</v>
      </c>
      <c r="D401" s="56">
        <v>150</v>
      </c>
      <c r="E401" s="58">
        <v>435.00540000000001</v>
      </c>
    </row>
    <row r="402" spans="1:5" x14ac:dyDescent="0.2">
      <c r="A402" s="28">
        <v>93</v>
      </c>
      <c r="B402" s="28" t="s">
        <v>131</v>
      </c>
      <c r="C402" s="24">
        <v>30</v>
      </c>
      <c r="D402" s="56">
        <v>100</v>
      </c>
      <c r="E402" s="58">
        <v>290.00360000000001</v>
      </c>
    </row>
    <row r="403" spans="1:5" x14ac:dyDescent="0.2">
      <c r="A403" s="28">
        <v>94</v>
      </c>
      <c r="B403" s="28" t="s">
        <v>132</v>
      </c>
      <c r="C403" s="24">
        <v>32</v>
      </c>
      <c r="D403" s="56">
        <v>100</v>
      </c>
      <c r="E403" s="58">
        <v>290.00360000000001</v>
      </c>
    </row>
    <row r="404" spans="1:5" x14ac:dyDescent="0.2">
      <c r="A404" s="28">
        <v>95</v>
      </c>
      <c r="B404" s="28" t="s">
        <v>133</v>
      </c>
      <c r="C404" s="24">
        <v>45</v>
      </c>
      <c r="D404" s="56">
        <v>100</v>
      </c>
      <c r="E404" s="58">
        <v>290.00360000000001</v>
      </c>
    </row>
    <row r="405" spans="1:5" ht="25.5" x14ac:dyDescent="0.2">
      <c r="A405" s="28">
        <v>96</v>
      </c>
      <c r="B405" s="28" t="s">
        <v>134</v>
      </c>
      <c r="C405" s="24">
        <v>40</v>
      </c>
      <c r="D405" s="56">
        <v>100</v>
      </c>
      <c r="E405" s="58">
        <v>290.00360000000001</v>
      </c>
    </row>
    <row r="406" spans="1:5" x14ac:dyDescent="0.2">
      <c r="A406" s="28">
        <v>97</v>
      </c>
      <c r="B406" s="28" t="s">
        <v>135</v>
      </c>
      <c r="C406" s="24">
        <v>60</v>
      </c>
      <c r="D406" s="56">
        <v>150</v>
      </c>
      <c r="E406" s="58">
        <v>435.00540000000001</v>
      </c>
    </row>
    <row r="407" spans="1:5" x14ac:dyDescent="0.2">
      <c r="A407" s="28">
        <v>98</v>
      </c>
      <c r="B407" s="28" t="s">
        <v>164</v>
      </c>
      <c r="C407" s="24">
        <v>200</v>
      </c>
      <c r="D407" s="56">
        <v>550</v>
      </c>
      <c r="E407" s="58">
        <v>1595.0198</v>
      </c>
    </row>
    <row r="408" spans="1:5" x14ac:dyDescent="0.2">
      <c r="A408" s="28">
        <v>99</v>
      </c>
      <c r="B408" s="28" t="s">
        <v>137</v>
      </c>
      <c r="C408" s="24">
        <v>24</v>
      </c>
      <c r="D408" s="56">
        <v>50</v>
      </c>
      <c r="E408" s="58">
        <v>145.0018</v>
      </c>
    </row>
    <row r="409" spans="1:5" x14ac:dyDescent="0.2">
      <c r="A409" s="28">
        <v>100</v>
      </c>
      <c r="B409" s="28" t="s">
        <v>138</v>
      </c>
      <c r="C409" s="24">
        <v>26</v>
      </c>
      <c r="D409" s="56">
        <v>50</v>
      </c>
      <c r="E409" s="58">
        <v>145.0018</v>
      </c>
    </row>
    <row r="410" spans="1:5" x14ac:dyDescent="0.2">
      <c r="A410" s="28">
        <v>101</v>
      </c>
      <c r="B410" s="28" t="s">
        <v>113</v>
      </c>
      <c r="C410" s="24">
        <v>119</v>
      </c>
      <c r="D410" s="56">
        <v>300</v>
      </c>
      <c r="E410" s="58">
        <v>870.01080000000002</v>
      </c>
    </row>
    <row r="411" spans="1:5" x14ac:dyDescent="0.2">
      <c r="A411" s="28">
        <v>102</v>
      </c>
      <c r="B411" s="28" t="s">
        <v>139</v>
      </c>
      <c r="C411" s="24">
        <v>10</v>
      </c>
      <c r="D411" s="56">
        <v>50</v>
      </c>
      <c r="E411" s="58">
        <v>145.0018</v>
      </c>
    </row>
    <row r="412" spans="1:5" x14ac:dyDescent="0.2">
      <c r="A412" s="28">
        <v>103</v>
      </c>
      <c r="B412" s="28" t="s">
        <v>140</v>
      </c>
      <c r="C412" s="24">
        <v>30</v>
      </c>
      <c r="D412" s="56">
        <v>100</v>
      </c>
      <c r="E412" s="58">
        <v>290.00360000000001</v>
      </c>
    </row>
    <row r="413" spans="1:5" ht="25.5" x14ac:dyDescent="0.2">
      <c r="A413" s="28">
        <v>104</v>
      </c>
      <c r="B413" s="28" t="s">
        <v>141</v>
      </c>
      <c r="C413" s="24">
        <v>57</v>
      </c>
      <c r="D413" s="56">
        <v>150</v>
      </c>
      <c r="E413" s="58">
        <v>435.00540000000001</v>
      </c>
    </row>
    <row r="414" spans="1:5" x14ac:dyDescent="0.2">
      <c r="A414" s="28">
        <v>105</v>
      </c>
      <c r="B414" s="28" t="s">
        <v>142</v>
      </c>
      <c r="C414" s="24">
        <v>60</v>
      </c>
      <c r="D414" s="56">
        <v>150</v>
      </c>
      <c r="E414" s="58">
        <v>435.00540000000001</v>
      </c>
    </row>
    <row r="415" spans="1:5" x14ac:dyDescent="0.2">
      <c r="A415" s="28">
        <v>106</v>
      </c>
      <c r="B415" s="28" t="s">
        <v>143</v>
      </c>
      <c r="C415" s="24">
        <v>35</v>
      </c>
      <c r="D415" s="56">
        <v>100</v>
      </c>
      <c r="E415" s="58">
        <v>290.00360000000001</v>
      </c>
    </row>
    <row r="416" spans="1:5" x14ac:dyDescent="0.2">
      <c r="A416" s="28">
        <v>107</v>
      </c>
      <c r="B416" s="28" t="s">
        <v>144</v>
      </c>
      <c r="C416" s="24">
        <v>61</v>
      </c>
      <c r="D416" s="56">
        <v>150</v>
      </c>
      <c r="E416" s="58">
        <v>435.00540000000001</v>
      </c>
    </row>
    <row r="417" spans="1:5" x14ac:dyDescent="0.2">
      <c r="A417" s="28">
        <v>108</v>
      </c>
      <c r="B417" s="28" t="s">
        <v>145</v>
      </c>
      <c r="C417" s="24">
        <v>51</v>
      </c>
      <c r="D417" s="56">
        <v>150</v>
      </c>
      <c r="E417" s="58">
        <v>435.00540000000001</v>
      </c>
    </row>
    <row r="418" spans="1:5" x14ac:dyDescent="0.2">
      <c r="A418" s="28">
        <v>109</v>
      </c>
      <c r="B418" s="28" t="s">
        <v>146</v>
      </c>
      <c r="C418" s="24">
        <v>49</v>
      </c>
      <c r="D418" s="56">
        <v>150</v>
      </c>
      <c r="E418" s="58">
        <v>435.00540000000001</v>
      </c>
    </row>
    <row r="419" spans="1:5" ht="25.5" x14ac:dyDescent="0.2">
      <c r="A419" s="28">
        <v>110</v>
      </c>
      <c r="B419" s="28" t="s">
        <v>147</v>
      </c>
      <c r="C419" s="24">
        <v>50</v>
      </c>
      <c r="D419" s="56">
        <v>150</v>
      </c>
      <c r="E419" s="58">
        <v>435.00540000000001</v>
      </c>
    </row>
    <row r="420" spans="1:5" x14ac:dyDescent="0.2">
      <c r="A420" s="28">
        <v>111</v>
      </c>
      <c r="B420" s="28" t="s">
        <v>148</v>
      </c>
      <c r="C420" s="24">
        <v>32</v>
      </c>
      <c r="D420" s="56">
        <v>100</v>
      </c>
      <c r="E420" s="58">
        <v>290.00360000000001</v>
      </c>
    </row>
    <row r="421" spans="1:5" ht="25.5" x14ac:dyDescent="0.2">
      <c r="A421" s="28">
        <v>112</v>
      </c>
      <c r="B421" s="28" t="s">
        <v>149</v>
      </c>
      <c r="C421" s="24">
        <v>45</v>
      </c>
      <c r="D421" s="56">
        <v>100</v>
      </c>
      <c r="E421" s="58">
        <v>290.00360000000001</v>
      </c>
    </row>
    <row r="422" spans="1:5" x14ac:dyDescent="0.2">
      <c r="A422" s="28">
        <v>113</v>
      </c>
      <c r="B422" s="28" t="s">
        <v>150</v>
      </c>
      <c r="C422" s="24">
        <v>120</v>
      </c>
      <c r="D422" s="56">
        <v>300</v>
      </c>
      <c r="E422" s="58">
        <v>870.01080000000002</v>
      </c>
    </row>
    <row r="423" spans="1:5" x14ac:dyDescent="0.2">
      <c r="A423" s="28">
        <v>114</v>
      </c>
      <c r="B423" s="28" t="s">
        <v>151</v>
      </c>
      <c r="C423" s="24">
        <v>14</v>
      </c>
      <c r="D423" s="56">
        <v>50</v>
      </c>
      <c r="E423" s="58">
        <v>145.0018</v>
      </c>
    </row>
    <row r="424" spans="1:5" ht="25.5" x14ac:dyDescent="0.2">
      <c r="A424" s="28">
        <v>115</v>
      </c>
      <c r="B424" s="28" t="s">
        <v>152</v>
      </c>
      <c r="C424" s="24">
        <v>48</v>
      </c>
      <c r="D424" s="56">
        <v>150</v>
      </c>
      <c r="E424" s="58">
        <v>435.00540000000001</v>
      </c>
    </row>
    <row r="425" spans="1:5" x14ac:dyDescent="0.2">
      <c r="A425" s="28">
        <v>116</v>
      </c>
      <c r="B425" s="28" t="s">
        <v>153</v>
      </c>
      <c r="C425" s="24">
        <v>24</v>
      </c>
      <c r="D425" s="56">
        <v>50</v>
      </c>
      <c r="E425" s="58">
        <v>145.0018</v>
      </c>
    </row>
    <row r="426" spans="1:5" x14ac:dyDescent="0.2">
      <c r="A426" s="28">
        <v>117</v>
      </c>
      <c r="B426" s="28" t="s">
        <v>154</v>
      </c>
      <c r="C426" s="24">
        <v>97</v>
      </c>
      <c r="D426" s="56">
        <v>250</v>
      </c>
      <c r="E426" s="58">
        <v>725.00900000000001</v>
      </c>
    </row>
    <row r="427" spans="1:5" x14ac:dyDescent="0.2">
      <c r="A427" s="28">
        <v>118</v>
      </c>
      <c r="B427" s="28" t="s">
        <v>155</v>
      </c>
      <c r="C427" s="24">
        <v>99</v>
      </c>
      <c r="D427" s="56">
        <v>250</v>
      </c>
      <c r="E427" s="58">
        <v>725.00900000000001</v>
      </c>
    </row>
    <row r="428" spans="1:5" x14ac:dyDescent="0.2">
      <c r="A428" s="28">
        <v>119</v>
      </c>
      <c r="B428" s="28" t="s">
        <v>156</v>
      </c>
      <c r="C428" s="24">
        <v>59</v>
      </c>
      <c r="D428" s="56">
        <v>150</v>
      </c>
      <c r="E428" s="58">
        <v>435.00540000000001</v>
      </c>
    </row>
    <row r="429" spans="1:5" x14ac:dyDescent="0.2">
      <c r="A429" s="28">
        <v>120</v>
      </c>
      <c r="B429" s="28" t="s">
        <v>157</v>
      </c>
      <c r="C429" s="24">
        <v>20</v>
      </c>
      <c r="D429" s="56">
        <v>50</v>
      </c>
      <c r="E429" s="58">
        <v>145.0018</v>
      </c>
    </row>
    <row r="430" spans="1:5" x14ac:dyDescent="0.2">
      <c r="A430" s="28">
        <v>121</v>
      </c>
      <c r="B430" s="28" t="s">
        <v>158</v>
      </c>
      <c r="C430" s="24">
        <v>41</v>
      </c>
      <c r="D430" s="56">
        <v>100</v>
      </c>
      <c r="E430" s="58">
        <v>290.00360000000001</v>
      </c>
    </row>
    <row r="431" spans="1:5" x14ac:dyDescent="0.2">
      <c r="A431" s="28">
        <v>122</v>
      </c>
      <c r="B431" s="28" t="s">
        <v>159</v>
      </c>
      <c r="C431" s="24">
        <v>70</v>
      </c>
      <c r="D431" s="56">
        <v>200</v>
      </c>
      <c r="E431" s="58">
        <v>580.00720000000001</v>
      </c>
    </row>
    <row r="432" spans="1:5" x14ac:dyDescent="0.2">
      <c r="A432" s="28">
        <v>123</v>
      </c>
      <c r="B432" s="28" t="s">
        <v>160</v>
      </c>
      <c r="C432" s="24">
        <v>60</v>
      </c>
      <c r="D432" s="56">
        <v>150</v>
      </c>
      <c r="E432" s="58">
        <v>435.00540000000001</v>
      </c>
    </row>
    <row r="433" spans="1:5" ht="25.5" x14ac:dyDescent="0.2">
      <c r="A433" s="28">
        <v>124</v>
      </c>
      <c r="B433" s="28" t="s">
        <v>161</v>
      </c>
      <c r="C433" s="24">
        <v>14</v>
      </c>
      <c r="D433" s="56">
        <v>50</v>
      </c>
      <c r="E433" s="58">
        <v>145.0018</v>
      </c>
    </row>
    <row r="434" spans="1:5" x14ac:dyDescent="0.2">
      <c r="A434" s="28">
        <v>125</v>
      </c>
      <c r="B434" s="28" t="s">
        <v>162</v>
      </c>
      <c r="C434" s="24">
        <v>49</v>
      </c>
      <c r="D434" s="56">
        <v>150</v>
      </c>
      <c r="E434" s="58">
        <v>435.00540000000001</v>
      </c>
    </row>
    <row r="435" spans="1:5" x14ac:dyDescent="0.2">
      <c r="A435" s="28">
        <v>126</v>
      </c>
      <c r="B435" s="28" t="s">
        <v>163</v>
      </c>
      <c r="C435" s="24">
        <v>76</v>
      </c>
      <c r="D435" s="56">
        <v>200</v>
      </c>
      <c r="E435" s="58">
        <v>580.00720000000001</v>
      </c>
    </row>
    <row r="436" spans="1:5" x14ac:dyDescent="0.2">
      <c r="A436" s="28">
        <v>127</v>
      </c>
      <c r="B436" s="28" t="s">
        <v>50</v>
      </c>
      <c r="C436" s="24">
        <v>24</v>
      </c>
      <c r="D436" s="56">
        <v>50</v>
      </c>
      <c r="E436" s="58">
        <v>145.0018</v>
      </c>
    </row>
    <row r="437" spans="1:5" x14ac:dyDescent="0.2">
      <c r="A437" s="28">
        <v>128</v>
      </c>
      <c r="B437" s="28" t="s">
        <v>36</v>
      </c>
      <c r="C437" s="24">
        <v>114</v>
      </c>
      <c r="D437" s="56">
        <v>300</v>
      </c>
      <c r="E437" s="58">
        <v>870.01080000000002</v>
      </c>
    </row>
    <row r="438" spans="1:5" x14ac:dyDescent="0.2">
      <c r="A438" s="28">
        <v>129</v>
      </c>
      <c r="B438" s="28" t="s">
        <v>37</v>
      </c>
      <c r="C438" s="24">
        <v>55</v>
      </c>
      <c r="D438" s="56">
        <v>150</v>
      </c>
      <c r="E438" s="58">
        <v>435.00540000000001</v>
      </c>
    </row>
    <row r="439" spans="1:5" ht="25.5" x14ac:dyDescent="0.2">
      <c r="A439" s="28">
        <v>130</v>
      </c>
      <c r="B439" s="28" t="s">
        <v>38</v>
      </c>
      <c r="C439" s="24">
        <v>16</v>
      </c>
      <c r="D439" s="56">
        <v>50</v>
      </c>
      <c r="E439" s="58">
        <v>145.0018</v>
      </c>
    </row>
    <row r="440" spans="1:5" x14ac:dyDescent="0.2">
      <c r="A440" s="28">
        <v>131</v>
      </c>
      <c r="B440" s="28" t="s">
        <v>165</v>
      </c>
      <c r="C440" s="24">
        <v>859</v>
      </c>
      <c r="D440" s="56">
        <v>2300</v>
      </c>
      <c r="E440" s="58">
        <v>6670.0828000000001</v>
      </c>
    </row>
    <row r="441" spans="1:5" x14ac:dyDescent="0.2">
      <c r="A441" s="28">
        <v>132</v>
      </c>
      <c r="B441" s="28" t="s">
        <v>22</v>
      </c>
      <c r="C441" s="24">
        <v>755</v>
      </c>
      <c r="D441" s="56">
        <v>2000</v>
      </c>
      <c r="E441" s="58">
        <v>5800.0720000000001</v>
      </c>
    </row>
    <row r="442" spans="1:5" x14ac:dyDescent="0.2">
      <c r="A442" s="28">
        <v>133</v>
      </c>
      <c r="B442" s="28" t="s">
        <v>16</v>
      </c>
      <c r="C442" s="24">
        <v>741</v>
      </c>
      <c r="D442" s="56">
        <v>1950</v>
      </c>
      <c r="E442" s="58">
        <v>5655.0702000000001</v>
      </c>
    </row>
    <row r="443" spans="1:5" x14ac:dyDescent="0.2">
      <c r="A443" s="28">
        <v>134</v>
      </c>
      <c r="B443" s="28" t="s">
        <v>9</v>
      </c>
      <c r="C443" s="24">
        <v>665</v>
      </c>
      <c r="D443" s="56">
        <v>1750</v>
      </c>
      <c r="E443" s="58">
        <v>5075.0630000000001</v>
      </c>
    </row>
    <row r="444" spans="1:5" x14ac:dyDescent="0.2">
      <c r="A444" s="28">
        <v>135</v>
      </c>
      <c r="B444" s="28" t="s">
        <v>5</v>
      </c>
      <c r="C444" s="24">
        <v>986</v>
      </c>
      <c r="D444" s="56">
        <v>2600</v>
      </c>
      <c r="E444" s="58">
        <v>7540.0936000000002</v>
      </c>
    </row>
    <row r="445" spans="1:5" x14ac:dyDescent="0.2">
      <c r="A445" s="28">
        <v>136</v>
      </c>
      <c r="B445" s="28" t="s">
        <v>31</v>
      </c>
      <c r="C445" s="24">
        <v>69</v>
      </c>
      <c r="D445" s="56">
        <v>200</v>
      </c>
      <c r="E445" s="58">
        <v>580.00720000000001</v>
      </c>
    </row>
    <row r="446" spans="1:5" x14ac:dyDescent="0.2">
      <c r="A446" s="28">
        <v>137</v>
      </c>
      <c r="B446" s="28" t="s">
        <v>32</v>
      </c>
      <c r="C446" s="24">
        <v>145</v>
      </c>
      <c r="D446" s="56">
        <v>400</v>
      </c>
      <c r="E446" s="58">
        <v>1160.0144</v>
      </c>
    </row>
    <row r="447" spans="1:5" x14ac:dyDescent="0.2">
      <c r="A447" s="28">
        <v>138</v>
      </c>
      <c r="B447" s="28" t="s">
        <v>33</v>
      </c>
      <c r="C447" s="24">
        <v>282</v>
      </c>
      <c r="D447" s="56">
        <v>750</v>
      </c>
      <c r="E447" s="58">
        <v>2175.027</v>
      </c>
    </row>
    <row r="448" spans="1:5" x14ac:dyDescent="0.2">
      <c r="A448" s="28">
        <v>139</v>
      </c>
      <c r="B448" s="28" t="s">
        <v>34</v>
      </c>
      <c r="C448" s="24">
        <v>45</v>
      </c>
      <c r="D448" s="56">
        <v>100</v>
      </c>
      <c r="E448" s="58">
        <v>290.00360000000001</v>
      </c>
    </row>
    <row r="449" spans="1:5" x14ac:dyDescent="0.2">
      <c r="A449" s="28">
        <v>140</v>
      </c>
      <c r="B449" s="28" t="s">
        <v>35</v>
      </c>
      <c r="C449" s="24">
        <v>70</v>
      </c>
      <c r="D449" s="56">
        <v>200</v>
      </c>
      <c r="E449" s="58">
        <v>580.00720000000001</v>
      </c>
    </row>
  </sheetData>
  <mergeCells count="34">
    <mergeCell ref="A306:E306"/>
    <mergeCell ref="A307:A308"/>
    <mergeCell ref="B307:B308"/>
    <mergeCell ref="C307:C308"/>
    <mergeCell ref="D307:D308"/>
    <mergeCell ref="E307:E308"/>
    <mergeCell ref="A1:E1"/>
    <mergeCell ref="A2:A3"/>
    <mergeCell ref="B2:B3"/>
    <mergeCell ref="C2:C3"/>
    <mergeCell ref="D2:D3"/>
    <mergeCell ref="E2:E3"/>
    <mergeCell ref="A153:F153"/>
    <mergeCell ref="A138:E138"/>
    <mergeCell ref="A139:A140"/>
    <mergeCell ref="B139:B140"/>
    <mergeCell ref="C139:C140"/>
    <mergeCell ref="D139:D140"/>
    <mergeCell ref="E139:E140"/>
    <mergeCell ref="H301:H302"/>
    <mergeCell ref="F301:F302"/>
    <mergeCell ref="G301:G302"/>
    <mergeCell ref="A300:H300"/>
    <mergeCell ref="A154:A155"/>
    <mergeCell ref="B154:B155"/>
    <mergeCell ref="C154:C155"/>
    <mergeCell ref="F154:F155"/>
    <mergeCell ref="D154:D155"/>
    <mergeCell ref="E154:E155"/>
    <mergeCell ref="A301:A302"/>
    <mergeCell ref="B301:B302"/>
    <mergeCell ref="C301:C302"/>
    <mergeCell ref="D301:D302"/>
    <mergeCell ref="E301:E3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NMPD_izsniegto _IAL_sadalījums</vt:lpstr>
      <vt:lpstr>VAMOIC_izsniegto_IAL_sadalijums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Egita Dorozkina</dc:creator>
  <cp:lastModifiedBy>Viktorija Blaua</cp:lastModifiedBy>
  <dcterms:created xsi:type="dcterms:W3CDTF">2020-04-06T09:21:28Z</dcterms:created>
  <dcterms:modified xsi:type="dcterms:W3CDTF">2020-05-26T07:33:02Z</dcterms:modified>
</cp:coreProperties>
</file>